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060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L181" i="1" l="1"/>
  <c r="I128" i="1"/>
  <c r="L128" i="1"/>
  <c r="J128" i="1"/>
  <c r="H128" i="1"/>
  <c r="G128" i="1"/>
  <c r="F128" i="1"/>
  <c r="J34" i="1" l="1"/>
  <c r="F34" i="1"/>
  <c r="L34" i="1"/>
  <c r="I34" i="1"/>
  <c r="H34" i="1"/>
  <c r="G34" i="1"/>
  <c r="G24" i="1"/>
  <c r="F24" i="1"/>
  <c r="J14" i="1" l="1"/>
  <c r="I14" i="1"/>
  <c r="H14" i="1"/>
  <c r="G14" i="1"/>
  <c r="L14" i="1"/>
  <c r="F14" i="1"/>
  <c r="B190" i="1" l="1"/>
  <c r="A190" i="1"/>
  <c r="L189" i="1"/>
  <c r="J189" i="1"/>
  <c r="I189" i="1"/>
  <c r="H189" i="1"/>
  <c r="G189" i="1"/>
  <c r="F189" i="1"/>
  <c r="B182" i="1"/>
  <c r="A182" i="1"/>
  <c r="J181" i="1"/>
  <c r="I181" i="1"/>
  <c r="H181" i="1"/>
  <c r="G181" i="1"/>
  <c r="F181" i="1"/>
  <c r="B174" i="1"/>
  <c r="A174" i="1"/>
  <c r="L173" i="1"/>
  <c r="J173" i="1"/>
  <c r="I173" i="1"/>
  <c r="H173" i="1"/>
  <c r="G173" i="1"/>
  <c r="F173" i="1"/>
  <c r="B165" i="1"/>
  <c r="A165" i="1"/>
  <c r="L164" i="1"/>
  <c r="J164" i="1"/>
  <c r="I164" i="1"/>
  <c r="H164" i="1"/>
  <c r="G164" i="1"/>
  <c r="F164" i="1"/>
  <c r="B157" i="1"/>
  <c r="A157" i="1"/>
  <c r="L156" i="1"/>
  <c r="J156" i="1"/>
  <c r="I156" i="1"/>
  <c r="H156" i="1"/>
  <c r="G156" i="1"/>
  <c r="F156" i="1"/>
  <c r="B148" i="1"/>
  <c r="A148" i="1"/>
  <c r="L147" i="1"/>
  <c r="J147" i="1"/>
  <c r="I147" i="1"/>
  <c r="H147" i="1"/>
  <c r="G147" i="1"/>
  <c r="F147" i="1"/>
  <c r="B139" i="1"/>
  <c r="A139" i="1"/>
  <c r="L138" i="1"/>
  <c r="J138" i="1"/>
  <c r="I138" i="1"/>
  <c r="H138" i="1"/>
  <c r="G138" i="1"/>
  <c r="F138" i="1"/>
  <c r="B129" i="1"/>
  <c r="A129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2" i="1"/>
  <c r="A72" i="1"/>
  <c r="L71" i="1"/>
  <c r="J71" i="1"/>
  <c r="I71" i="1"/>
  <c r="H71" i="1"/>
  <c r="G71" i="1"/>
  <c r="F71" i="1"/>
  <c r="B63" i="1"/>
  <c r="A63" i="1"/>
  <c r="L62" i="1"/>
  <c r="J62" i="1"/>
  <c r="I62" i="1"/>
  <c r="H62" i="1"/>
  <c r="G62" i="1"/>
  <c r="F62" i="1"/>
  <c r="B53" i="1"/>
  <c r="A53" i="1"/>
  <c r="L52" i="1"/>
  <c r="J52" i="1"/>
  <c r="I52" i="1"/>
  <c r="H52" i="1"/>
  <c r="G52" i="1"/>
  <c r="F52" i="1"/>
  <c r="B44" i="1"/>
  <c r="A44" i="1"/>
  <c r="L43" i="1"/>
  <c r="J43" i="1"/>
  <c r="I43" i="1"/>
  <c r="H43" i="1"/>
  <c r="G43" i="1"/>
  <c r="F43" i="1"/>
  <c r="B35" i="1"/>
  <c r="A35" i="1"/>
  <c r="B25" i="1"/>
  <c r="A25" i="1"/>
  <c r="L24" i="1"/>
  <c r="J24" i="1"/>
  <c r="I24" i="1"/>
  <c r="H24" i="1"/>
  <c r="B15" i="1"/>
  <c r="A15" i="1"/>
  <c r="H157" i="1" l="1"/>
  <c r="H100" i="1"/>
  <c r="I100" i="1"/>
  <c r="F174" i="1"/>
  <c r="L157" i="1"/>
  <c r="G190" i="1"/>
  <c r="H190" i="1"/>
  <c r="I190" i="1"/>
  <c r="J190" i="1"/>
  <c r="L190" i="1"/>
  <c r="F190" i="1"/>
  <c r="I174" i="1"/>
  <c r="L174" i="1"/>
  <c r="J174" i="1"/>
  <c r="H174" i="1"/>
  <c r="G174" i="1"/>
  <c r="J157" i="1"/>
  <c r="G157" i="1"/>
  <c r="I157" i="1"/>
  <c r="F157" i="1"/>
  <c r="J139" i="1"/>
  <c r="G139" i="1"/>
  <c r="H139" i="1"/>
  <c r="I139" i="1"/>
  <c r="L139" i="1"/>
  <c r="F139" i="1"/>
  <c r="G119" i="1"/>
  <c r="F119" i="1"/>
  <c r="L119" i="1"/>
  <c r="J119" i="1"/>
  <c r="H119" i="1"/>
  <c r="I119" i="1"/>
  <c r="J100" i="1"/>
  <c r="L100" i="1"/>
  <c r="G100" i="1"/>
  <c r="F100" i="1"/>
  <c r="F81" i="1"/>
  <c r="J81" i="1"/>
  <c r="H81" i="1"/>
  <c r="G81" i="1"/>
  <c r="I81" i="1"/>
  <c r="L81" i="1"/>
  <c r="L63" i="1"/>
  <c r="G63" i="1"/>
  <c r="I63" i="1"/>
  <c r="H63" i="1"/>
  <c r="J63" i="1"/>
  <c r="F63" i="1"/>
  <c r="L44" i="1"/>
  <c r="H44" i="1"/>
  <c r="J44" i="1"/>
  <c r="I44" i="1"/>
  <c r="G44" i="1"/>
  <c r="F44" i="1"/>
  <c r="L25" i="1"/>
  <c r="F25" i="1"/>
  <c r="J25" i="1"/>
  <c r="H25" i="1"/>
  <c r="G25" i="1"/>
  <c r="I25" i="1"/>
  <c r="J191" i="1" l="1"/>
  <c r="L191" i="1"/>
  <c r="H191" i="1"/>
  <c r="F191" i="1"/>
  <c r="I191" i="1"/>
  <c r="G191" i="1"/>
</calcChain>
</file>

<file path=xl/sharedStrings.xml><?xml version="1.0" encoding="utf-8"?>
<sst xmlns="http://schemas.openxmlformats.org/spreadsheetml/2006/main" count="497" uniqueCount="190">
  <si>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</si>
  <si>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</si>
  <si>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</si>
  <si>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</si>
  <si>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</si>
  <si>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</si>
  <si>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</si>
  <si>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</si>
  <si>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</si>
  <si>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</si>
  <si>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</si>
  <si>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</si>
  <si>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</si>
  <si>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</si>
  <si>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</si>
  <si>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</si>
  <si>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</si>
  <si>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</si>
  <si>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</si>
  <si>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</si>
  <si>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</si>
  <si>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</si>
  <si>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</si>
  <si>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</si>
  <si>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</si>
  <si>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</si>
  <si>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</si>
  <si>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</si>
  <si>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</si>
  <si>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</si>
  <si>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</si>
  <si>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</si>
  <si>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</si>
  <si>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</si>
  <si>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</si>
  <si>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</si>
  <si>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</si>
  <si>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</si>
  <si>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</si>
  <si>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овсяная</t>
  </si>
  <si>
    <t>117**</t>
  </si>
  <si>
    <t>262**</t>
  </si>
  <si>
    <t>ГП</t>
  </si>
  <si>
    <t xml:space="preserve">Чай с лимоном  </t>
  </si>
  <si>
    <t>Хлеб пшеничный</t>
  </si>
  <si>
    <t xml:space="preserve">Яблоки </t>
  </si>
  <si>
    <t>231**</t>
  </si>
  <si>
    <t>Суп картофельный с клёцками150/50</t>
  </si>
  <si>
    <t>Гуляш из говядины 50/50</t>
  </si>
  <si>
    <t>108*</t>
  </si>
  <si>
    <t>ТТК №1</t>
  </si>
  <si>
    <t>Пюре картофельное</t>
  </si>
  <si>
    <t>210**</t>
  </si>
  <si>
    <t>Хлеб ржано-пшеничный</t>
  </si>
  <si>
    <t>Компот из свежих плодов (яблоки)</t>
  </si>
  <si>
    <t>236**</t>
  </si>
  <si>
    <t>Плов из курицы70/130</t>
  </si>
  <si>
    <t>ТТК№2</t>
  </si>
  <si>
    <t xml:space="preserve">ГП </t>
  </si>
  <si>
    <t>Снежок  (в индивидуальной упаковке промышленного производства)</t>
  </si>
  <si>
    <t>Салат из белокочанной капусты с морковью</t>
  </si>
  <si>
    <t>45*</t>
  </si>
  <si>
    <t>Суп картофельный с горохом</t>
  </si>
  <si>
    <t>Жаркое по -домашнему (свинина) 70/130</t>
  </si>
  <si>
    <t>78**</t>
  </si>
  <si>
    <t xml:space="preserve">ТТК№3 </t>
  </si>
  <si>
    <t>Апельсины</t>
  </si>
  <si>
    <t>338*</t>
  </si>
  <si>
    <t>Запеканка из творога со сметаной</t>
  </si>
  <si>
    <t>ТТК №21</t>
  </si>
  <si>
    <t>Кофейный напиток с молоком</t>
  </si>
  <si>
    <t>264**</t>
  </si>
  <si>
    <t>Икра кабачковая</t>
  </si>
  <si>
    <t>Борщ с капустой и  картофелем</t>
  </si>
  <si>
    <t>Чахохбили 50/40</t>
  </si>
  <si>
    <t>Каша пшеничная вязкая</t>
  </si>
  <si>
    <t>62**</t>
  </si>
  <si>
    <t>491*</t>
  </si>
  <si>
    <t>303*</t>
  </si>
  <si>
    <t xml:space="preserve">Компот из смеси сухофруктов  </t>
  </si>
  <si>
    <t>241**</t>
  </si>
  <si>
    <t>Молоко 0,2  3,2% (в индивидуальной упаковке)</t>
  </si>
  <si>
    <t xml:space="preserve">напиток </t>
  </si>
  <si>
    <t xml:space="preserve">фрукты </t>
  </si>
  <si>
    <t>Сайда,тушенная в томате с овощами45/45/Рис припущенный</t>
  </si>
  <si>
    <t>ТТК №27/  305*</t>
  </si>
  <si>
    <t xml:space="preserve">Чай с сахаром </t>
  </si>
  <si>
    <t>261**</t>
  </si>
  <si>
    <t>Салат из свеклы с сыром</t>
  </si>
  <si>
    <t xml:space="preserve">Рассольник ленинградский </t>
  </si>
  <si>
    <t xml:space="preserve">Котлеты из куриного филе </t>
  </si>
  <si>
    <t>Капуста тушенная свежая</t>
  </si>
  <si>
    <t>36**</t>
  </si>
  <si>
    <t>72**</t>
  </si>
  <si>
    <t>ТТК№26</t>
  </si>
  <si>
    <t>216**</t>
  </si>
  <si>
    <t>Кисель из чёрной смородины</t>
  </si>
  <si>
    <t>242**</t>
  </si>
  <si>
    <t>Молоко в индивидуальной упаковке</t>
  </si>
  <si>
    <t>Хлопья кукурузные с молоком 140/10</t>
  </si>
  <si>
    <t xml:space="preserve">Омлет </t>
  </si>
  <si>
    <t>115**</t>
  </si>
  <si>
    <t>144**</t>
  </si>
  <si>
    <t>омлет</t>
  </si>
  <si>
    <t>Йогурт 2,5 % жирности (1шт)</t>
  </si>
  <si>
    <t xml:space="preserve"> Пряники "Суворовская дисландия"</t>
  </si>
  <si>
    <t>Суп-лапша с курицей 200/25</t>
  </si>
  <si>
    <t>Плов из говядины  70/130</t>
  </si>
  <si>
    <t>ТТК №23</t>
  </si>
  <si>
    <t>179**</t>
  </si>
  <si>
    <t>Напиток из плодов шиповника</t>
  </si>
  <si>
    <t>270**</t>
  </si>
  <si>
    <t>Блинчики со сгущенным молоком 130/20</t>
  </si>
  <si>
    <t>ТТК№24</t>
  </si>
  <si>
    <t>Какао с молоком</t>
  </si>
  <si>
    <t>266**</t>
  </si>
  <si>
    <t xml:space="preserve"> Хлеб пшеничный</t>
  </si>
  <si>
    <t xml:space="preserve">Масло сливочное </t>
  </si>
  <si>
    <t xml:space="preserve">Сыр порциями </t>
  </si>
  <si>
    <t>10**</t>
  </si>
  <si>
    <t>11**</t>
  </si>
  <si>
    <t>Суп картофельный с фасолью</t>
  </si>
  <si>
    <t>Тефтели мясные (говядина) 60/30</t>
  </si>
  <si>
    <t>187**</t>
  </si>
  <si>
    <t>Сок в ассортименте</t>
  </si>
  <si>
    <t xml:space="preserve">Фрикадельки из говядины  в соусе  45/45/Макароны отварные с маслом
</t>
  </si>
  <si>
    <t xml:space="preserve">189** 207**
</t>
  </si>
  <si>
    <t xml:space="preserve">Печенье «Сердце Кубани» </t>
  </si>
  <si>
    <t>Сайда , тушенная в томате с овощами45/45</t>
  </si>
  <si>
    <t>ТТК№27</t>
  </si>
  <si>
    <t>Компот из вишни</t>
  </si>
  <si>
    <t>54-6хн</t>
  </si>
  <si>
    <t>Вафли "Золотце мое"</t>
  </si>
  <si>
    <t xml:space="preserve">Груши свежие </t>
  </si>
  <si>
    <t>сладкое</t>
  </si>
  <si>
    <t xml:space="preserve">Гуляш из говядины 50/50/Каша вязкая гречневая </t>
  </si>
  <si>
    <t>ТТК№1/303*</t>
  </si>
  <si>
    <t>Суп картофельный с клёцками 150/50</t>
  </si>
  <si>
    <t>Котлеты домашние 85/5</t>
  </si>
  <si>
    <t>184**</t>
  </si>
  <si>
    <t>54-13хн</t>
  </si>
  <si>
    <t>Котлеты из куриного филе /Рис припущенный</t>
  </si>
  <si>
    <t>ТТК№26/305*</t>
  </si>
  <si>
    <t>Щи из свежей капусты с картофелем(с курицей)200/25</t>
  </si>
  <si>
    <t>Азу (говядина) 50/150</t>
  </si>
  <si>
    <t>Ватрушка с творогом</t>
  </si>
  <si>
    <t>66**</t>
  </si>
  <si>
    <t>ТТК№28</t>
  </si>
  <si>
    <t>287**</t>
  </si>
  <si>
    <t>184**/209**</t>
  </si>
  <si>
    <t>Чай с шиповником</t>
  </si>
  <si>
    <t>ТТК№50</t>
  </si>
  <si>
    <t>Яблоки свежие</t>
  </si>
  <si>
    <t>Мясо тушеное(говядина) с соусом 45/45</t>
  </si>
  <si>
    <t>ТТК№29</t>
  </si>
  <si>
    <t>Сыр порциями</t>
  </si>
  <si>
    <t>сыр</t>
  </si>
  <si>
    <t xml:space="preserve">Яйцо отварное </t>
  </si>
  <si>
    <t>143**</t>
  </si>
  <si>
    <t>масло</t>
  </si>
  <si>
    <t>яйцо</t>
  </si>
  <si>
    <t>директор</t>
  </si>
  <si>
    <t>Хлеб ржанопшеничный</t>
  </si>
  <si>
    <t xml:space="preserve">Горошек зеленый консервированный </t>
  </si>
  <si>
    <t>306*</t>
  </si>
  <si>
    <t>н</t>
  </si>
  <si>
    <t>Чай с сахором</t>
  </si>
  <si>
    <t>Кукуруза консервированная</t>
  </si>
  <si>
    <t>Йогурт шт 2,5</t>
  </si>
  <si>
    <t>Йогурт</t>
  </si>
  <si>
    <t>Салат из квашенной капусты</t>
  </si>
  <si>
    <t>Сок в ассортиенте</t>
  </si>
  <si>
    <t>47*</t>
  </si>
  <si>
    <t>54-21з</t>
  </si>
  <si>
    <t>Яйцо</t>
  </si>
  <si>
    <t>Салат из белокачанной капусты с горошком</t>
  </si>
  <si>
    <t>ТТК№35</t>
  </si>
  <si>
    <t xml:space="preserve">Йогурт </t>
  </si>
  <si>
    <t>231*</t>
  </si>
  <si>
    <t xml:space="preserve">Икра кабачковая </t>
  </si>
  <si>
    <t xml:space="preserve">Икра свекольная </t>
  </si>
  <si>
    <t>75*</t>
  </si>
  <si>
    <t xml:space="preserve">Кукуруза консервированная </t>
  </si>
  <si>
    <t>Молоко в индивидуальной упаковвке 1шт 200 гр</t>
  </si>
  <si>
    <t>Котлеты домашние 85/5/ Макаронные изделия отварные</t>
  </si>
  <si>
    <t xml:space="preserve">Пюре картофельное </t>
  </si>
  <si>
    <t>210*</t>
  </si>
  <si>
    <t xml:space="preserve">сладкое </t>
  </si>
  <si>
    <t xml:space="preserve">масло </t>
  </si>
  <si>
    <t>МБОУ СОШ № 30 им. А.А. Сереброва пгт.Новомихайловский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</si>
</sst>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8"/>
      <color rgb="FF000000"/>
      <name val="Arial"/>
      <family val="2"/>
      <charset val="1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5CE"/>
        <bgColor rgb="FFFFF2CC"/>
      </patternFill>
    </fill>
    <fill>
      <patternFill patternType="solid">
        <fgColor theme="0"/>
        <bgColor rgb="FFFFF2CC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222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6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6" fillId="0" borderId="0" xfId="0" applyFont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0" borderId="2" xfId="0" applyFont="1" applyBorder="1" applyAlignment="1" applyProtection="1">
      <alignment horizontal="right"/>
      <protection locked="0"/>
    </xf>
    <xf numFmtId="0" fontId="6" fillId="0" borderId="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Border="1"/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6" fillId="3" borderId="2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6" fillId="2" borderId="2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6" fillId="2" borderId="2" xfId="0" applyFont="1" applyFill="1" applyBorder="1" applyAlignment="1" applyProtection="1">
      <alignment horizontal="center" vertical="top" wrapText="1"/>
      <protection locked="0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1" fontId="6" fillId="2" borderId="4" xfId="0" applyNumberFormat="1" applyFont="1" applyFill="1" applyBorder="1" applyAlignment="1" applyProtection="1">
      <alignment horizontal="center"/>
      <protection locked="0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</xf>
    <xf numFmtId="0" fontId="16" fillId="4" borderId="23" xfId="1" applyFont="1" applyFill="1" applyBorder="1" applyAlignment="1" applyProtection="1">
      <alignment horizontal="justify"/>
      <protection locked="0"/>
    </xf>
    <xf numFmtId="0" fontId="16" fillId="4" borderId="24" xfId="1" applyFont="1" applyFill="1" applyBorder="1" applyAlignment="1" applyProtection="1">
      <alignment horizontal="justify"/>
      <protection locked="0"/>
    </xf>
    <xf numFmtId="0" fontId="16" fillId="4" borderId="2" xfId="1" applyFont="1" applyFill="1" applyBorder="1" applyAlignment="1" applyProtection="1">
      <alignment horizontal="justify"/>
      <protection locked="0"/>
    </xf>
    <xf numFmtId="0" fontId="16" fillId="4" borderId="2" xfId="1" applyFont="1" applyFill="1" applyBorder="1" applyAlignment="1" applyProtection="1">
      <alignment horizontal="center"/>
      <protection locked="0"/>
    </xf>
    <xf numFmtId="0" fontId="16" fillId="4" borderId="24" xfId="1" applyFont="1" applyFill="1" applyBorder="1" applyAlignment="1" applyProtection="1">
      <alignment wrapText="1"/>
      <protection locked="0"/>
    </xf>
    <xf numFmtId="0" fontId="16" fillId="4" borderId="4" xfId="1" applyFont="1" applyFill="1" applyBorder="1" applyAlignment="1" applyProtection="1">
      <alignment horizontal="center"/>
      <protection locked="0"/>
    </xf>
    <xf numFmtId="0" fontId="16" fillId="0" borderId="23" xfId="0" applyFont="1" applyFill="1" applyBorder="1" applyAlignment="1" applyProtection="1">
      <protection locked="0"/>
    </xf>
    <xf numFmtId="0" fontId="16" fillId="0" borderId="1" xfId="0" applyFont="1" applyFill="1" applyBorder="1" applyAlignment="1" applyProtection="1">
      <alignment horizontal="center"/>
      <protection locked="0"/>
    </xf>
    <xf numFmtId="2" fontId="17" fillId="0" borderId="1" xfId="0" applyNumberFormat="1" applyFont="1" applyFill="1" applyBorder="1" applyAlignment="1" applyProtection="1">
      <alignment horizontal="center"/>
      <protection locked="0"/>
    </xf>
    <xf numFmtId="2" fontId="17" fillId="0" borderId="15" xfId="0" applyNumberFormat="1" applyFont="1" applyFill="1" applyBorder="1" applyAlignment="1" applyProtection="1">
      <alignment horizontal="center"/>
      <protection locked="0"/>
    </xf>
    <xf numFmtId="2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center"/>
      <protection locked="0"/>
    </xf>
    <xf numFmtId="2" fontId="17" fillId="0" borderId="2" xfId="0" applyNumberFormat="1" applyFont="1" applyFill="1" applyBorder="1" applyAlignment="1" applyProtection="1">
      <alignment horizontal="center"/>
      <protection locked="0"/>
    </xf>
    <xf numFmtId="2" fontId="17" fillId="0" borderId="2" xfId="0" applyNumberFormat="1" applyFont="1" applyFill="1" applyBorder="1" applyAlignment="1" applyProtection="1">
      <alignment horizontal="center" wrapText="1"/>
      <protection locked="0"/>
    </xf>
    <xf numFmtId="2" fontId="17" fillId="0" borderId="17" xfId="0" applyNumberFormat="1" applyFont="1" applyFill="1" applyBorder="1" applyAlignment="1" applyProtection="1">
      <alignment horizontal="center" wrapText="1"/>
      <protection locked="0"/>
    </xf>
    <xf numFmtId="2" fontId="16" fillId="0" borderId="2" xfId="0" applyNumberFormat="1" applyFont="1" applyFill="1" applyBorder="1" applyAlignment="1" applyProtection="1">
      <alignment horizontal="center"/>
      <protection locked="0"/>
    </xf>
    <xf numFmtId="2" fontId="16" fillId="0" borderId="17" xfId="0" applyNumberFormat="1" applyFont="1" applyFill="1" applyBorder="1" applyAlignment="1" applyProtection="1">
      <alignment horizontal="center"/>
      <protection locked="0"/>
    </xf>
    <xf numFmtId="0" fontId="16" fillId="0" borderId="24" xfId="0" applyFont="1" applyFill="1" applyBorder="1" applyAlignment="1" applyProtection="1">
      <protection locked="0"/>
    </xf>
    <xf numFmtId="0" fontId="16" fillId="0" borderId="2" xfId="0" applyFont="1" applyFill="1" applyBorder="1" applyAlignment="1" applyProtection="1">
      <protection locked="0"/>
    </xf>
    <xf numFmtId="2" fontId="16" fillId="0" borderId="2" xfId="0" applyNumberFormat="1" applyFont="1" applyFill="1" applyBorder="1" applyAlignment="1" applyProtection="1">
      <alignment horizontal="center" vertical="center"/>
      <protection locked="0"/>
    </xf>
    <xf numFmtId="2" fontId="16" fillId="0" borderId="17" xfId="0" applyNumberFormat="1" applyFont="1" applyFill="1" applyBorder="1" applyAlignment="1" applyProtection="1">
      <alignment horizontal="center" vertical="center"/>
      <protection locked="0"/>
    </xf>
    <xf numFmtId="0" fontId="16" fillId="0" borderId="23" xfId="0" applyFont="1" applyFill="1" applyBorder="1" applyAlignment="1" applyProtection="1">
      <alignment horizontal="justify"/>
      <protection locked="0"/>
    </xf>
    <xf numFmtId="2" fontId="16" fillId="0" borderId="1" xfId="0" applyNumberFormat="1" applyFont="1" applyFill="1" applyBorder="1" applyAlignment="1" applyProtection="1">
      <alignment horizontal="center" vertical="center"/>
      <protection locked="0"/>
    </xf>
    <xf numFmtId="2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justify"/>
      <protection locked="0"/>
    </xf>
    <xf numFmtId="0" fontId="16" fillId="0" borderId="2" xfId="0" applyFont="1" applyFill="1" applyBorder="1" applyAlignment="1" applyProtection="1">
      <alignment horizontal="justify" vertical="center" wrapText="1"/>
      <protection locked="0"/>
    </xf>
    <xf numFmtId="2" fontId="16" fillId="0" borderId="2" xfId="0" applyNumberFormat="1" applyFont="1" applyFill="1" applyBorder="1" applyAlignment="1" applyProtection="1">
      <alignment horizont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center" wrapText="1"/>
      <protection locked="0"/>
    </xf>
    <xf numFmtId="2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5" borderId="24" xfId="0" applyFont="1" applyFill="1" applyBorder="1" applyAlignment="1" applyProtection="1">
      <alignment horizontal="justify" vertical="center" wrapText="1"/>
      <protection locked="0"/>
    </xf>
    <xf numFmtId="0" fontId="16" fillId="5" borderId="2" xfId="0" applyFont="1" applyFill="1" applyBorder="1" applyAlignment="1" applyProtection="1">
      <alignment horizontal="center"/>
      <protection locked="0"/>
    </xf>
    <xf numFmtId="0" fontId="16" fillId="5" borderId="2" xfId="0" applyFont="1" applyFill="1" applyBorder="1" applyAlignment="1" applyProtection="1">
      <protection locked="0"/>
    </xf>
    <xf numFmtId="0" fontId="16" fillId="5" borderId="24" xfId="0" applyFont="1" applyFill="1" applyBorder="1" applyAlignment="1" applyProtection="1">
      <alignment horizontal="justify"/>
      <protection locked="0"/>
    </xf>
    <xf numFmtId="0" fontId="16" fillId="5" borderId="2" xfId="0" applyFont="1" applyFill="1" applyBorder="1" applyAlignment="1" applyProtection="1">
      <alignment horizontal="justify"/>
      <protection locked="0"/>
    </xf>
    <xf numFmtId="0" fontId="16" fillId="5" borderId="24" xfId="0" applyFont="1" applyFill="1" applyBorder="1" applyAlignment="1" applyProtection="1">
      <alignment horizontal="justify" vertical="center"/>
      <protection locked="0"/>
    </xf>
    <xf numFmtId="0" fontId="0" fillId="0" borderId="2" xfId="0" applyBorder="1" applyProtection="1">
      <protection locked="0"/>
    </xf>
    <xf numFmtId="0" fontId="16" fillId="5" borderId="23" xfId="0" applyFont="1" applyFill="1" applyBorder="1" applyAlignment="1" applyProtection="1">
      <alignment horizontal="justify"/>
      <protection locked="0"/>
    </xf>
    <xf numFmtId="0" fontId="16" fillId="5" borderId="25" xfId="0" applyFont="1" applyFill="1" applyBorder="1" applyAlignment="1" applyProtection="1">
      <protection locked="0"/>
    </xf>
    <xf numFmtId="0" fontId="16" fillId="5" borderId="4" xfId="0" applyFont="1" applyFill="1" applyBorder="1" applyAlignment="1" applyProtection="1">
      <alignment horizontal="center"/>
      <protection locked="0"/>
    </xf>
    <xf numFmtId="2" fontId="17" fillId="5" borderId="26" xfId="0" applyNumberFormat="1" applyFont="1" applyFill="1" applyBorder="1" applyAlignment="1" applyProtection="1">
      <alignment horizontal="center" vertical="center" wrapText="1"/>
      <protection locked="0"/>
    </xf>
    <xf numFmtId="2" fontId="17" fillId="5" borderId="2" xfId="0" applyNumberFormat="1" applyFont="1" applyFill="1" applyBorder="1" applyAlignment="1" applyProtection="1">
      <alignment horizontal="center" vertical="center" wrapText="1"/>
      <protection locked="0"/>
    </xf>
    <xf numFmtId="2" fontId="17" fillId="5" borderId="17" xfId="0" applyNumberFormat="1" applyFont="1" applyFill="1" applyBorder="1" applyAlignment="1" applyProtection="1">
      <alignment horizontal="center" vertical="center" wrapText="1"/>
      <protection locked="0"/>
    </xf>
    <xf numFmtId="0" fontId="16" fillId="5" borderId="27" xfId="0" applyFont="1" applyFill="1" applyBorder="1" applyAlignment="1" applyProtection="1">
      <alignment horizontal="justify"/>
      <protection locked="0"/>
    </xf>
    <xf numFmtId="0" fontId="16" fillId="0" borderId="2" xfId="0" applyFont="1" applyFill="1" applyBorder="1" applyAlignment="1" applyProtection="1">
      <alignment horizontal="justify" vertical="center"/>
      <protection locked="0"/>
    </xf>
    <xf numFmtId="0" fontId="16" fillId="0" borderId="2" xfId="0" applyFont="1" applyFill="1" applyBorder="1" applyAlignment="1" applyProtection="1">
      <alignment horizontal="left" vertical="center"/>
      <protection locked="0"/>
    </xf>
    <xf numFmtId="0" fontId="16" fillId="0" borderId="4" xfId="0" applyFont="1" applyFill="1" applyBorder="1" applyAlignment="1" applyProtection="1">
      <alignment horizontal="justify"/>
      <protection locked="0"/>
    </xf>
    <xf numFmtId="0" fontId="16" fillId="0" borderId="4" xfId="0" applyFont="1" applyFill="1" applyBorder="1" applyAlignment="1" applyProtection="1">
      <alignment horizontal="center"/>
      <protection locked="0"/>
    </xf>
    <xf numFmtId="2" fontId="16" fillId="0" borderId="4" xfId="0" applyNumberFormat="1" applyFont="1" applyFill="1" applyBorder="1" applyAlignment="1" applyProtection="1">
      <alignment horizontal="center" wrapText="1"/>
      <protection locked="0"/>
    </xf>
    <xf numFmtId="0" fontId="16" fillId="0" borderId="2" xfId="0" applyFont="1" applyFill="1" applyBorder="1" applyAlignment="1" applyProtection="1">
      <alignment vertical="center"/>
      <protection locked="0"/>
    </xf>
    <xf numFmtId="0" fontId="16" fillId="0" borderId="2" xfId="0" applyFont="1" applyFill="1" applyBorder="1" applyAlignment="1" applyProtection="1">
      <alignment horizontal="left" wrapText="1"/>
      <protection locked="0"/>
    </xf>
    <xf numFmtId="0" fontId="16" fillId="0" borderId="24" xfId="0" applyFont="1" applyFill="1" applyBorder="1" applyAlignment="1" applyProtection="1">
      <alignment horizontal="justify"/>
      <protection locked="0"/>
    </xf>
    <xf numFmtId="0" fontId="16" fillId="0" borderId="29" xfId="0" applyFont="1" applyFill="1" applyBorder="1" applyAlignment="1" applyProtection="1">
      <alignment horizontal="center"/>
      <protection locked="0"/>
    </xf>
    <xf numFmtId="2" fontId="16" fillId="0" borderId="1" xfId="0" applyNumberFormat="1" applyFont="1" applyFill="1" applyBorder="1" applyAlignment="1" applyProtection="1">
      <alignment horizontal="center"/>
      <protection locked="0"/>
    </xf>
    <xf numFmtId="2" fontId="16" fillId="0" borderId="15" xfId="0" applyNumberFormat="1" applyFont="1" applyFill="1" applyBorder="1" applyAlignment="1" applyProtection="1">
      <alignment horizontal="center"/>
      <protection locked="0"/>
    </xf>
    <xf numFmtId="2" fontId="16" fillId="0" borderId="17" xfId="0" applyNumberFormat="1" applyFont="1" applyFill="1" applyBorder="1" applyAlignment="1" applyProtection="1">
      <alignment horizontal="center" wrapText="1"/>
      <protection locked="0"/>
    </xf>
    <xf numFmtId="0" fontId="16" fillId="0" borderId="23" xfId="0" applyFont="1" applyFill="1" applyBorder="1" applyAlignment="1" applyProtection="1">
      <alignment horizontal="justify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30" xfId="0" applyFont="1" applyFill="1" applyBorder="1" applyAlignment="1" applyProtection="1">
      <protection locked="0"/>
    </xf>
    <xf numFmtId="0" fontId="16" fillId="0" borderId="24" xfId="0" applyFont="1" applyFill="1" applyBorder="1" applyAlignment="1" applyProtection="1">
      <alignment horizontal="justify" vertical="center" wrapText="1"/>
      <protection locked="0"/>
    </xf>
    <xf numFmtId="2" fontId="16" fillId="4" borderId="2" xfId="1" applyNumberFormat="1" applyFont="1" applyFill="1" applyBorder="1" applyAlignment="1" applyProtection="1">
      <alignment horizontal="center"/>
      <protection locked="0"/>
    </xf>
    <xf numFmtId="2" fontId="16" fillId="4" borderId="17" xfId="1" applyNumberFormat="1" applyFont="1" applyFill="1" applyBorder="1" applyAlignment="1" applyProtection="1">
      <alignment horizontal="center"/>
      <protection locked="0"/>
    </xf>
    <xf numFmtId="2" fontId="17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16" fillId="4" borderId="25" xfId="1" applyFont="1" applyFill="1" applyBorder="1" applyAlignment="1" applyProtection="1">
      <protection locked="0"/>
    </xf>
    <xf numFmtId="0" fontId="16" fillId="4" borderId="24" xfId="1" applyFont="1" applyFill="1" applyBorder="1" applyAlignment="1" applyProtection="1">
      <protection locked="0"/>
    </xf>
    <xf numFmtId="1" fontId="4" fillId="6" borderId="1" xfId="0" applyNumberFormat="1" applyFont="1" applyFill="1" applyBorder="1" applyAlignment="1" applyProtection="1">
      <alignment horizontal="center"/>
      <protection locked="0"/>
    </xf>
    <xf numFmtId="2" fontId="4" fillId="6" borderId="1" xfId="0" applyNumberFormat="1" applyFont="1" applyFill="1" applyBorder="1" applyAlignment="1" applyProtection="1">
      <alignment horizontal="center"/>
      <protection locked="0"/>
    </xf>
    <xf numFmtId="2" fontId="4" fillId="6" borderId="15" xfId="0" applyNumberFormat="1" applyFont="1" applyFill="1" applyBorder="1" applyAlignment="1" applyProtection="1">
      <alignment horizontal="center"/>
      <protection locked="0"/>
    </xf>
    <xf numFmtId="2" fontId="16" fillId="4" borderId="29" xfId="1" applyNumberFormat="1" applyFont="1" applyFill="1" applyBorder="1" applyAlignment="1" applyProtection="1">
      <alignment horizontal="center"/>
      <protection locked="0"/>
    </xf>
    <xf numFmtId="0" fontId="16" fillId="4" borderId="27" xfId="1" applyFont="1" applyFill="1" applyBorder="1" applyAlignment="1" applyProtection="1">
      <alignment horizontal="justify" vertical="center"/>
      <protection locked="0"/>
    </xf>
    <xf numFmtId="0" fontId="16" fillId="4" borderId="23" xfId="1" applyFont="1" applyFill="1" applyBorder="1" applyAlignment="1" applyProtection="1">
      <alignment horizontal="justify" vertical="center" wrapText="1"/>
      <protection locked="0"/>
    </xf>
    <xf numFmtId="0" fontId="16" fillId="4" borderId="2" xfId="0" applyFont="1" applyFill="1" applyBorder="1" applyAlignment="1" applyProtection="1">
      <alignment horizontal="justify"/>
      <protection locked="0"/>
    </xf>
    <xf numFmtId="0" fontId="16" fillId="4" borderId="1" xfId="1" applyFont="1" applyFill="1" applyBorder="1" applyAlignment="1" applyProtection="1">
      <alignment horizontal="center" wrapText="1"/>
      <protection locked="0"/>
    </xf>
    <xf numFmtId="2" fontId="16" fillId="4" borderId="1" xfId="1" applyNumberFormat="1" applyFont="1" applyFill="1" applyBorder="1" applyAlignment="1" applyProtection="1">
      <alignment horizontal="center" wrapText="1"/>
      <protection locked="0"/>
    </xf>
    <xf numFmtId="2" fontId="16" fillId="4" borderId="15" xfId="1" applyNumberFormat="1" applyFont="1" applyFill="1" applyBorder="1" applyAlignment="1" applyProtection="1">
      <alignment horizontal="center" wrapText="1"/>
      <protection locked="0"/>
    </xf>
    <xf numFmtId="2" fontId="17" fillId="4" borderId="1" xfId="1" applyNumberFormat="1" applyFont="1" applyFill="1" applyBorder="1" applyAlignment="1" applyProtection="1">
      <alignment horizontal="center" wrapText="1"/>
      <protection locked="0"/>
    </xf>
    <xf numFmtId="2" fontId="16" fillId="4" borderId="2" xfId="0" applyNumberFormat="1" applyFont="1" applyFill="1" applyBorder="1" applyAlignment="1" applyProtection="1">
      <alignment horizontal="center" vertical="center"/>
      <protection locked="0"/>
    </xf>
    <xf numFmtId="2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2" xfId="0" applyFont="1" applyFill="1" applyBorder="1" applyAlignment="1" applyProtection="1">
      <alignment horizontal="center"/>
      <protection locked="0"/>
    </xf>
    <xf numFmtId="2" fontId="17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24" xfId="0" applyFont="1" applyFill="1" applyBorder="1" applyAlignment="1" applyProtection="1">
      <alignment horizontal="justify"/>
      <protection locked="0"/>
    </xf>
    <xf numFmtId="0" fontId="16" fillId="4" borderId="24" xfId="0" applyFont="1" applyFill="1" applyBorder="1" applyAlignment="1" applyProtection="1">
      <alignment vertical="center"/>
      <protection locked="0"/>
    </xf>
    <xf numFmtId="0" fontId="16" fillId="4" borderId="23" xfId="0" applyFont="1" applyFill="1" applyBorder="1" applyAlignment="1" applyProtection="1">
      <alignment horizontal="justify"/>
      <protection locked="0"/>
    </xf>
    <xf numFmtId="0" fontId="16" fillId="4" borderId="1" xfId="0" applyFont="1" applyFill="1" applyBorder="1" applyAlignment="1" applyProtection="1">
      <alignment horizontal="center"/>
      <protection locked="0"/>
    </xf>
    <xf numFmtId="0" fontId="16" fillId="4" borderId="29" xfId="0" applyFont="1" applyFill="1" applyBorder="1" applyAlignment="1" applyProtection="1">
      <alignment horizontal="center"/>
      <protection locked="0"/>
    </xf>
    <xf numFmtId="2" fontId="17" fillId="4" borderId="1" xfId="0" applyNumberFormat="1" applyFont="1" applyFill="1" applyBorder="1" applyAlignment="1" applyProtection="1">
      <alignment horizontal="center" wrapText="1"/>
      <protection locked="0"/>
    </xf>
    <xf numFmtId="2" fontId="17" fillId="4" borderId="4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1" xfId="0" applyNumberFormat="1" applyFont="1" applyFill="1" applyBorder="1" applyAlignment="1" applyProtection="1">
      <alignment horizontal="center"/>
      <protection locked="0"/>
    </xf>
    <xf numFmtId="2" fontId="16" fillId="4" borderId="15" xfId="0" applyNumberFormat="1" applyFont="1" applyFill="1" applyBorder="1" applyAlignment="1" applyProtection="1">
      <alignment horizontal="center"/>
      <protection locked="0"/>
    </xf>
    <xf numFmtId="1" fontId="4" fillId="6" borderId="2" xfId="0" applyNumberFormat="1" applyFont="1" applyFill="1" applyBorder="1" applyAlignment="1" applyProtection="1">
      <alignment horizontal="center"/>
      <protection locked="0"/>
    </xf>
    <xf numFmtId="0" fontId="16" fillId="4" borderId="5" xfId="0" applyFont="1" applyFill="1" applyBorder="1" applyAlignment="1" applyProtection="1">
      <alignment horizontal="center"/>
      <protection locked="0"/>
    </xf>
    <xf numFmtId="0" fontId="4" fillId="0" borderId="26" xfId="0" applyFont="1" applyBorder="1" applyProtection="1">
      <protection locked="0"/>
    </xf>
    <xf numFmtId="0" fontId="16" fillId="4" borderId="24" xfId="0" applyFont="1" applyFill="1" applyBorder="1" applyAlignment="1" applyProtection="1">
      <alignment horizontal="justify" vertical="center" wrapText="1"/>
      <protection locked="0"/>
    </xf>
    <xf numFmtId="0" fontId="16" fillId="4" borderId="0" xfId="0" applyFont="1" applyFill="1" applyBorder="1" applyAlignment="1" applyProtection="1">
      <protection locked="0"/>
    </xf>
    <xf numFmtId="0" fontId="16" fillId="4" borderId="2" xfId="0" applyFont="1" applyFill="1" applyBorder="1" applyAlignment="1" applyProtection="1">
      <alignment horizontal="center" wrapText="1"/>
      <protection locked="0"/>
    </xf>
    <xf numFmtId="2" fontId="17" fillId="4" borderId="2" xfId="0" applyNumberFormat="1" applyFont="1" applyFill="1" applyBorder="1" applyAlignment="1" applyProtection="1">
      <alignment horizontal="center"/>
      <protection locked="0"/>
    </xf>
    <xf numFmtId="2" fontId="17" fillId="4" borderId="2" xfId="0" applyNumberFormat="1" applyFont="1" applyFill="1" applyBorder="1" applyAlignment="1" applyProtection="1">
      <alignment horizontal="center" wrapText="1"/>
      <protection locked="0"/>
    </xf>
    <xf numFmtId="2" fontId="16" fillId="4" borderId="2" xfId="0" applyNumberFormat="1" applyFont="1" applyFill="1" applyBorder="1" applyAlignment="1" applyProtection="1">
      <alignment horizontal="center"/>
      <protection locked="0"/>
    </xf>
    <xf numFmtId="2" fontId="16" fillId="4" borderId="17" xfId="0" applyNumberFormat="1" applyFont="1" applyFill="1" applyBorder="1" applyAlignment="1" applyProtection="1">
      <alignment horizontal="center"/>
      <protection locked="0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0" fontId="16" fillId="4" borderId="2" xfId="0" applyFont="1" applyFill="1" applyBorder="1" applyAlignment="1" applyProtection="1">
      <alignment horizontal="center" vertical="center" wrapText="1"/>
      <protection locked="0"/>
    </xf>
    <xf numFmtId="2" fontId="16" fillId="4" borderId="1" xfId="0" applyNumberFormat="1" applyFont="1" applyFill="1" applyBorder="1" applyAlignment="1" applyProtection="1">
      <alignment horizontal="center" vertical="center"/>
      <protection locked="0"/>
    </xf>
    <xf numFmtId="2" fontId="17" fillId="4" borderId="2" xfId="0" applyNumberFormat="1" applyFont="1" applyFill="1" applyBorder="1" applyAlignment="1" applyProtection="1">
      <alignment horizontal="center" vertical="center"/>
      <protection locked="0"/>
    </xf>
    <xf numFmtId="2" fontId="16" fillId="4" borderId="2" xfId="0" applyNumberFormat="1" applyFont="1" applyFill="1" applyBorder="1" applyAlignment="1" applyProtection="1">
      <alignment horizontal="center" wrapText="1"/>
      <protection locked="0"/>
    </xf>
    <xf numFmtId="2" fontId="16" fillId="4" borderId="4" xfId="0" applyNumberFormat="1" applyFont="1" applyFill="1" applyBorder="1" applyAlignment="1" applyProtection="1">
      <alignment horizontal="center"/>
      <protection locked="0"/>
    </xf>
    <xf numFmtId="2" fontId="16" fillId="4" borderId="28" xfId="0" applyNumberFormat="1" applyFont="1" applyFill="1" applyBorder="1" applyAlignment="1" applyProtection="1">
      <alignment horizontal="center"/>
      <protection locked="0"/>
    </xf>
    <xf numFmtId="0" fontId="16" fillId="4" borderId="27" xfId="0" applyFont="1" applyFill="1" applyBorder="1" applyAlignment="1" applyProtection="1">
      <alignment horizontal="justify"/>
      <protection locked="0"/>
    </xf>
    <xf numFmtId="0" fontId="16" fillId="4" borderId="5" xfId="0" applyFont="1" applyFill="1" applyBorder="1" applyAlignment="1" applyProtection="1">
      <alignment vertical="center"/>
      <protection locked="0"/>
    </xf>
    <xf numFmtId="2" fontId="16" fillId="4" borderId="5" xfId="0" applyNumberFormat="1" applyFont="1" applyFill="1" applyBorder="1" applyAlignment="1" applyProtection="1">
      <alignment horizontal="center"/>
      <protection locked="0"/>
    </xf>
    <xf numFmtId="2" fontId="16" fillId="4" borderId="31" xfId="0" applyNumberFormat="1" applyFont="1" applyFill="1" applyBorder="1" applyAlignment="1" applyProtection="1">
      <alignment horizontal="center"/>
      <protection locked="0"/>
    </xf>
    <xf numFmtId="2" fontId="16" fillId="4" borderId="17" xfId="0" applyNumberFormat="1" applyFont="1" applyFill="1" applyBorder="1" applyAlignment="1" applyProtection="1">
      <alignment horizontal="center" wrapText="1"/>
      <protection locked="0"/>
    </xf>
    <xf numFmtId="2" fontId="17" fillId="4" borderId="26" xfId="0" applyNumberFormat="1" applyFont="1" applyFill="1" applyBorder="1" applyAlignment="1" applyProtection="1">
      <alignment horizontal="center" vertical="center" wrapText="1"/>
      <protection locked="0"/>
    </xf>
    <xf numFmtId="2" fontId="17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4" xfId="0" applyFont="1" applyFill="1" applyBorder="1" applyAlignment="1" applyProtection="1">
      <alignment horizontal="center"/>
      <protection locked="0"/>
    </xf>
    <xf numFmtId="0" fontId="16" fillId="4" borderId="30" xfId="0" applyFont="1" applyFill="1" applyBorder="1" applyAlignment="1" applyProtection="1">
      <protection locked="0"/>
    </xf>
    <xf numFmtId="0" fontId="16" fillId="4" borderId="5" xfId="0" applyFont="1" applyFill="1" applyBorder="1" applyAlignment="1" applyProtection="1">
      <alignment horizontal="justify"/>
      <protection locked="0"/>
    </xf>
    <xf numFmtId="0" fontId="16" fillId="4" borderId="24" xfId="0" applyFont="1" applyFill="1" applyBorder="1" applyAlignment="1" applyProtection="1">
      <protection locked="0"/>
    </xf>
    <xf numFmtId="0" fontId="16" fillId="4" borderId="1" xfId="0" applyFont="1" applyFill="1" applyBorder="1" applyAlignment="1" applyProtection="1">
      <alignment horizontal="center" wrapText="1"/>
      <protection locked="0"/>
    </xf>
    <xf numFmtId="2" fontId="16" fillId="4" borderId="1" xfId="0" applyNumberFormat="1" applyFont="1" applyFill="1" applyBorder="1" applyAlignment="1" applyProtection="1">
      <alignment horizontal="center" wrapText="1"/>
      <protection locked="0"/>
    </xf>
    <xf numFmtId="2" fontId="16" fillId="4" borderId="15" xfId="0" applyNumberFormat="1" applyFont="1" applyFill="1" applyBorder="1" applyAlignment="1" applyProtection="1">
      <alignment horizontal="center" wrapText="1"/>
      <protection locked="0"/>
    </xf>
    <xf numFmtId="2" fontId="17" fillId="4" borderId="5" xfId="0" applyNumberFormat="1" applyFont="1" applyFill="1" applyBorder="1" applyAlignment="1" applyProtection="1">
      <alignment horizontal="center" wrapText="1"/>
      <protection locked="0"/>
    </xf>
    <xf numFmtId="0" fontId="16" fillId="4" borderId="23" xfId="0" applyFont="1" applyFill="1" applyBorder="1" applyAlignment="1" applyProtection="1">
      <alignment horizontal="justify" vertical="center" wrapText="1"/>
      <protection locked="0"/>
    </xf>
    <xf numFmtId="0" fontId="16" fillId="4" borderId="24" xfId="0" applyFont="1" applyFill="1" applyBorder="1" applyAlignment="1" applyProtection="1">
      <alignment horizontal="justify" vertical="center"/>
      <protection locked="0"/>
    </xf>
    <xf numFmtId="0" fontId="16" fillId="4" borderId="2" xfId="0" applyFont="1" applyFill="1" applyBorder="1" applyAlignment="1" applyProtection="1">
      <alignment horizontal="justify" vertical="center"/>
      <protection locked="0"/>
    </xf>
    <xf numFmtId="2" fontId="16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15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28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protection locked="0"/>
    </xf>
    <xf numFmtId="0" fontId="16" fillId="0" borderId="24" xfId="0" applyFont="1" applyFill="1" applyBorder="1" applyAlignment="1" applyProtection="1">
      <alignment wrapText="1"/>
      <protection locked="0"/>
    </xf>
    <xf numFmtId="2" fontId="16" fillId="0" borderId="28" xfId="0" applyNumberFormat="1" applyFont="1" applyFill="1" applyBorder="1" applyAlignment="1" applyProtection="1">
      <alignment horizontal="center"/>
      <protection locked="0"/>
    </xf>
    <xf numFmtId="2" fontId="16" fillId="0" borderId="25" xfId="0" applyNumberFormat="1" applyFont="1" applyFill="1" applyBorder="1" applyAlignment="1" applyProtection="1">
      <alignment horizontal="center"/>
      <protection locked="0"/>
    </xf>
    <xf numFmtId="2" fontId="6" fillId="0" borderId="2" xfId="0" applyNumberFormat="1" applyFont="1" applyBorder="1" applyAlignment="1">
      <alignment horizontal="center" vertical="top" wrapText="1"/>
    </xf>
    <xf numFmtId="0" fontId="3" fillId="2" borderId="2" xfId="0" applyFont="1" applyFill="1" applyBorder="1" applyProtection="1">
      <protection locked="0"/>
    </xf>
    <xf numFmtId="0" fontId="3" fillId="0" borderId="2" xfId="0" applyFont="1" applyBorder="1" applyProtection="1">
      <protection locked="0"/>
    </xf>
    <xf numFmtId="2" fontId="6" fillId="3" borderId="3" xfId="0" applyNumberFormat="1" applyFont="1" applyFill="1" applyBorder="1" applyAlignment="1">
      <alignment horizontal="center" vertical="top" wrapText="1"/>
    </xf>
    <xf numFmtId="2" fontId="6" fillId="0" borderId="17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2" fontId="18" fillId="0" borderId="2" xfId="0" applyNumberFormat="1" applyFont="1" applyBorder="1" applyAlignment="1">
      <alignment horizontal="center" vertical="top" wrapText="1"/>
    </xf>
    <xf numFmtId="2" fontId="18" fillId="0" borderId="17" xfId="0" applyNumberFormat="1" applyFont="1" applyBorder="1" applyAlignment="1">
      <alignment horizontal="center" vertical="top" wrapText="1"/>
    </xf>
    <xf numFmtId="2" fontId="6" fillId="2" borderId="2" xfId="0" applyNumberFormat="1" applyFont="1" applyFill="1" applyBorder="1" applyAlignment="1" applyProtection="1">
      <alignment horizontal="center" vertical="top" wrapText="1"/>
      <protection locked="0"/>
    </xf>
    <xf numFmtId="2" fontId="6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Protection="1">
      <protection locked="0"/>
    </xf>
    <xf numFmtId="0" fontId="2" fillId="6" borderId="1" xfId="0" applyFont="1" applyFill="1" applyBorder="1" applyAlignment="1" applyProtection="1">
      <alignment wrapText="1"/>
      <protection locked="0"/>
    </xf>
    <xf numFmtId="2" fontId="16" fillId="4" borderId="1" xfId="1" applyNumberFormat="1" applyFont="1" applyFill="1" applyBorder="1" applyAlignment="1" applyProtection="1">
      <alignment horizontal="center"/>
      <protection locked="0"/>
    </xf>
    <xf numFmtId="2" fontId="16" fillId="4" borderId="24" xfId="0" applyNumberFormat="1" applyFont="1" applyFill="1" applyBorder="1" applyAlignment="1" applyProtection="1">
      <alignment horizontal="center" vertical="center"/>
      <protection locked="0"/>
    </xf>
    <xf numFmtId="2" fontId="17" fillId="4" borderId="26" xfId="0" applyNumberFormat="1" applyFont="1" applyFill="1" applyBorder="1" applyAlignment="1" applyProtection="1">
      <alignment horizontal="center"/>
      <protection locked="0"/>
    </xf>
    <xf numFmtId="2" fontId="17" fillId="4" borderId="17" xfId="0" applyNumberFormat="1" applyFont="1" applyFill="1" applyBorder="1" applyAlignment="1" applyProtection="1">
      <alignment horizontal="center"/>
      <protection locked="0"/>
    </xf>
    <xf numFmtId="2" fontId="17" fillId="4" borderId="4" xfId="0" applyNumberFormat="1" applyFont="1" applyFill="1" applyBorder="1" applyAlignment="1" applyProtection="1">
      <alignment horizontal="center" wrapText="1"/>
      <protection locked="0"/>
    </xf>
    <xf numFmtId="2" fontId="16" fillId="0" borderId="24" xfId="0" applyNumberFormat="1" applyFont="1" applyFill="1" applyBorder="1" applyAlignment="1" applyProtection="1">
      <alignment horizontal="center" wrapText="1"/>
      <protection locked="0"/>
    </xf>
    <xf numFmtId="2" fontId="17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1" xfId="0" applyNumberFormat="1" applyFont="1" applyFill="1" applyBorder="1" applyAlignment="1" applyProtection="1">
      <alignment horizontal="center" vertical="top" wrapText="1"/>
      <protection locked="0"/>
    </xf>
    <xf numFmtId="2" fontId="16" fillId="5" borderId="2" xfId="0" applyNumberFormat="1" applyFont="1" applyFill="1" applyBorder="1" applyAlignment="1" applyProtection="1">
      <alignment horizontal="center" wrapText="1"/>
      <protection locked="0"/>
    </xf>
    <xf numFmtId="2" fontId="16" fillId="5" borderId="2" xfId="0" applyNumberFormat="1" applyFont="1" applyFill="1" applyBorder="1" applyAlignment="1" applyProtection="1">
      <alignment horizontal="center"/>
      <protection locked="0"/>
    </xf>
    <xf numFmtId="2" fontId="16" fillId="5" borderId="24" xfId="0" applyNumberFormat="1" applyFont="1" applyFill="1" applyBorder="1" applyAlignment="1" applyProtection="1">
      <alignment horizontal="center"/>
      <protection locked="0"/>
    </xf>
    <xf numFmtId="2" fontId="16" fillId="5" borderId="1" xfId="0" applyNumberFormat="1" applyFont="1" applyFill="1" applyBorder="1" applyAlignment="1" applyProtection="1">
      <alignment horizontal="center"/>
      <protection locked="0"/>
    </xf>
    <xf numFmtId="2" fontId="16" fillId="5" borderId="5" xfId="0" applyNumberFormat="1" applyFont="1" applyFill="1" applyBorder="1" applyAlignment="1" applyProtection="1">
      <alignment horizontal="center"/>
      <protection locked="0"/>
    </xf>
    <xf numFmtId="2" fontId="16" fillId="0" borderId="28" xfId="0" applyNumberFormat="1" applyFont="1" applyFill="1" applyBorder="1" applyAlignment="1" applyProtection="1">
      <alignment horizontal="center" wrapText="1"/>
      <protection locked="0"/>
    </xf>
    <xf numFmtId="2" fontId="16" fillId="0" borderId="4" xfId="0" applyNumberFormat="1" applyFont="1" applyFill="1" applyBorder="1" applyAlignment="1" applyProtection="1">
      <alignment horizontal="center"/>
      <protection locked="0"/>
    </xf>
    <xf numFmtId="2" fontId="17" fillId="0" borderId="2" xfId="0" applyNumberFormat="1" applyFont="1" applyFill="1" applyBorder="1" applyAlignment="1" applyProtection="1">
      <alignment horizontal="center" vertical="center"/>
      <protection locked="0"/>
    </xf>
    <xf numFmtId="2" fontId="17" fillId="0" borderId="1" xfId="0" applyNumberFormat="1" applyFont="1" applyFill="1" applyBorder="1" applyAlignment="1" applyProtection="1">
      <alignment horizontal="center" vertical="center"/>
      <protection locked="0"/>
    </xf>
    <xf numFmtId="2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1" xfId="0" applyNumberFormat="1" applyFont="1" applyFill="1" applyBorder="1" applyAlignment="1" applyProtection="1">
      <alignment horizontal="center" wrapText="1"/>
      <protection locked="0"/>
    </xf>
    <xf numFmtId="2" fontId="16" fillId="0" borderId="15" xfId="0" applyNumberFormat="1" applyFont="1" applyFill="1" applyBorder="1" applyAlignment="1" applyProtection="1">
      <alignment horizontal="center" vertical="center"/>
      <protection locked="0"/>
    </xf>
    <xf numFmtId="2" fontId="16" fillId="4" borderId="2" xfId="1" applyNumberFormat="1" applyFont="1" applyFill="1" applyBorder="1" applyAlignment="1" applyProtection="1">
      <alignment horizontal="center" wrapText="1"/>
      <protection locked="0"/>
    </xf>
    <xf numFmtId="2" fontId="16" fillId="4" borderId="2" xfId="1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left" wrapText="1"/>
      <protection locked="0"/>
    </xf>
    <xf numFmtId="0" fontId="6" fillId="2" borderId="24" xfId="0" applyFont="1" applyFill="1" applyBorder="1" applyAlignment="1" applyProtection="1">
      <alignment horizontal="center" wrapText="1"/>
      <protection locked="0"/>
    </xf>
    <xf numFmtId="0" fontId="6" fillId="2" borderId="29" xfId="0" applyFont="1" applyFill="1" applyBorder="1" applyAlignment="1" applyProtection="1">
      <alignment horizontal="center" wrapText="1"/>
      <protection locked="0"/>
    </xf>
    <xf numFmtId="0" fontId="6" fillId="2" borderId="26" xfId="0" applyFont="1" applyFill="1" applyBorder="1" applyAlignment="1" applyProtection="1">
      <alignment horizont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1"/>
  <sheetViews>
    <sheetView tabSelected="1" workbookViewId="0">
      <pane xSplit="4" ySplit="5" topLeftCell="E21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customHeight="1" x14ac:dyDescent="0.2">
      <c r="A1" s="1" t="s">
        <v>7</v>
      </c>
      <c r="C1" s="219" t="s">
        <v>189</v>
      </c>
      <c r="D1" s="220"/>
      <c r="E1" s="221"/>
      <c r="F1" s="12" t="s">
        <v>16</v>
      </c>
      <c r="G1" s="2" t="s">
        <v>17</v>
      </c>
      <c r="H1" s="218" t="s">
        <v>161</v>
      </c>
      <c r="I1" s="218"/>
      <c r="J1" s="218"/>
      <c r="K1" s="218"/>
    </row>
    <row r="2" spans="1:12" ht="18" x14ac:dyDescent="0.2">
      <c r="A2" s="34" t="s">
        <v>6</v>
      </c>
      <c r="C2" s="2"/>
      <c r="G2" s="2" t="s">
        <v>18</v>
      </c>
      <c r="H2" s="218"/>
      <c r="I2" s="218"/>
      <c r="J2" s="218"/>
      <c r="K2" s="218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4">
        <v>3</v>
      </c>
      <c r="I3" s="44">
        <v>10</v>
      </c>
      <c r="J3" s="45">
        <v>2023</v>
      </c>
      <c r="K3" s="46"/>
    </row>
    <row r="4" spans="1:12" x14ac:dyDescent="0.2">
      <c r="C4" s="2"/>
      <c r="D4" s="4"/>
      <c r="H4" s="43" t="s">
        <v>36</v>
      </c>
      <c r="I4" s="43" t="s">
        <v>37</v>
      </c>
      <c r="J4" s="43" t="s">
        <v>38</v>
      </c>
    </row>
    <row r="5" spans="1:12" ht="33.75" x14ac:dyDescent="0.2">
      <c r="A5" s="41" t="s">
        <v>14</v>
      </c>
      <c r="B5" s="42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3" t="s">
        <v>39</v>
      </c>
      <c r="F6" s="54">
        <v>150</v>
      </c>
      <c r="G6" s="55">
        <v>5.99</v>
      </c>
      <c r="H6" s="55">
        <v>7.97</v>
      </c>
      <c r="I6" s="56">
        <v>27.38</v>
      </c>
      <c r="J6" s="55">
        <v>206</v>
      </c>
      <c r="K6" s="100" t="s">
        <v>40</v>
      </c>
      <c r="L6" s="57">
        <v>7.33</v>
      </c>
    </row>
    <row r="7" spans="1:12" ht="15" x14ac:dyDescent="0.25">
      <c r="A7" s="23"/>
      <c r="B7" s="15"/>
      <c r="C7" s="11"/>
      <c r="D7" s="6" t="s">
        <v>156</v>
      </c>
      <c r="E7" s="65" t="s">
        <v>155</v>
      </c>
      <c r="F7" s="94">
        <v>15</v>
      </c>
      <c r="G7" s="59">
        <v>3.48</v>
      </c>
      <c r="H7" s="59">
        <v>4.43</v>
      </c>
      <c r="I7" s="174"/>
      <c r="J7" s="59">
        <v>54</v>
      </c>
      <c r="K7" s="66" t="s">
        <v>120</v>
      </c>
      <c r="L7" s="173">
        <v>8.8000000000000007</v>
      </c>
    </row>
    <row r="8" spans="1:12" ht="15" x14ac:dyDescent="0.25">
      <c r="A8" s="23"/>
      <c r="B8" s="15"/>
      <c r="C8" s="11"/>
      <c r="D8" s="7" t="s">
        <v>22</v>
      </c>
      <c r="E8" s="64" t="s">
        <v>43</v>
      </c>
      <c r="F8" s="58">
        <v>180</v>
      </c>
      <c r="G8" s="59">
        <v>0.11700000000000001</v>
      </c>
      <c r="H8" s="60">
        <v>0.02</v>
      </c>
      <c r="I8" s="61">
        <v>15.2</v>
      </c>
      <c r="J8" s="60">
        <v>62</v>
      </c>
      <c r="K8" s="62" t="s">
        <v>41</v>
      </c>
      <c r="L8" s="60">
        <v>1.97</v>
      </c>
    </row>
    <row r="9" spans="1:12" ht="15" x14ac:dyDescent="0.25">
      <c r="A9" s="23"/>
      <c r="B9" s="15"/>
      <c r="C9" s="11"/>
      <c r="D9" s="7" t="s">
        <v>23</v>
      </c>
      <c r="E9" s="65" t="s">
        <v>44</v>
      </c>
      <c r="F9" s="58">
        <v>30</v>
      </c>
      <c r="G9" s="62">
        <v>1.98</v>
      </c>
      <c r="H9" s="62">
        <v>0.27</v>
      </c>
      <c r="I9" s="63">
        <v>12.09</v>
      </c>
      <c r="J9" s="62">
        <v>94.2</v>
      </c>
      <c r="K9" s="62" t="s">
        <v>42</v>
      </c>
      <c r="L9" s="60">
        <v>1.71</v>
      </c>
    </row>
    <row r="10" spans="1:12" ht="15" x14ac:dyDescent="0.25">
      <c r="A10" s="23"/>
      <c r="B10" s="15"/>
      <c r="C10" s="11"/>
      <c r="D10" s="7" t="s">
        <v>24</v>
      </c>
      <c r="E10" s="64" t="s">
        <v>45</v>
      </c>
      <c r="F10" s="58">
        <v>100</v>
      </c>
      <c r="G10" s="66">
        <v>0.4</v>
      </c>
      <c r="H10" s="66">
        <v>0.4</v>
      </c>
      <c r="I10" s="67">
        <v>9.8000000000000007</v>
      </c>
      <c r="J10" s="66">
        <v>47</v>
      </c>
      <c r="K10" s="62" t="s">
        <v>46</v>
      </c>
      <c r="L10" s="66">
        <v>6.88</v>
      </c>
    </row>
    <row r="11" spans="1:12" ht="15" x14ac:dyDescent="0.25">
      <c r="A11" s="23"/>
      <c r="B11" s="15"/>
      <c r="C11" s="11"/>
      <c r="D11" s="6" t="s">
        <v>160</v>
      </c>
      <c r="E11" s="175" t="s">
        <v>157</v>
      </c>
      <c r="F11" s="74">
        <v>40</v>
      </c>
      <c r="G11" s="60">
        <v>5.0999999999999996</v>
      </c>
      <c r="H11" s="60">
        <v>4.5999999999999996</v>
      </c>
      <c r="I11" s="61">
        <v>0.3</v>
      </c>
      <c r="J11" s="60">
        <v>63</v>
      </c>
      <c r="K11" s="62" t="s">
        <v>158</v>
      </c>
      <c r="L11" s="60">
        <v>8.3000000000000007</v>
      </c>
    </row>
    <row r="12" spans="1:12" ht="15" x14ac:dyDescent="0.25">
      <c r="A12" s="23"/>
      <c r="B12" s="15"/>
      <c r="C12" s="11"/>
      <c r="D12" s="6" t="s">
        <v>159</v>
      </c>
      <c r="E12" s="176" t="s">
        <v>117</v>
      </c>
      <c r="F12" s="75">
        <v>10</v>
      </c>
      <c r="G12" s="62">
        <v>0.08</v>
      </c>
      <c r="H12" s="62">
        <v>7.25</v>
      </c>
      <c r="I12" s="177">
        <v>0.13</v>
      </c>
      <c r="J12" s="62">
        <v>66</v>
      </c>
      <c r="K12" s="73" t="s">
        <v>119</v>
      </c>
      <c r="L12" s="76">
        <v>3.6</v>
      </c>
    </row>
    <row r="13" spans="1:12" ht="15" x14ac:dyDescent="0.25">
      <c r="A13" s="23"/>
      <c r="B13" s="15"/>
      <c r="C13" s="11"/>
      <c r="D13" s="6" t="s">
        <v>23</v>
      </c>
      <c r="E13" s="176" t="s">
        <v>162</v>
      </c>
      <c r="F13" s="75">
        <v>20</v>
      </c>
      <c r="G13" s="62">
        <v>1.36</v>
      </c>
      <c r="H13" s="62">
        <v>0.24</v>
      </c>
      <c r="I13" s="178">
        <v>6.72</v>
      </c>
      <c r="J13" s="62">
        <v>34</v>
      </c>
      <c r="K13" s="196" t="s">
        <v>42</v>
      </c>
      <c r="L13" s="76">
        <v>1.37</v>
      </c>
    </row>
    <row r="14" spans="1:12" ht="15.75" thickBot="1" x14ac:dyDescent="0.3">
      <c r="A14" s="24"/>
      <c r="B14" s="17"/>
      <c r="C14" s="8"/>
      <c r="D14" s="18" t="s">
        <v>33</v>
      </c>
      <c r="E14" s="9"/>
      <c r="F14" s="19">
        <f>SUM(F6:F13)</f>
        <v>545</v>
      </c>
      <c r="G14" s="179">
        <f>SUM(G6:G13)</f>
        <v>18.506999999999998</v>
      </c>
      <c r="H14" s="179">
        <f>SUM(H6:H13)</f>
        <v>25.179999999999996</v>
      </c>
      <c r="I14" s="179">
        <f>SUM(I6:I13)</f>
        <v>71.61999999999999</v>
      </c>
      <c r="J14" s="179">
        <f>SUM(J6:J13)</f>
        <v>626.20000000000005</v>
      </c>
      <c r="K14" s="183"/>
      <c r="L14" s="179">
        <f>SUM(L6:L13)</f>
        <v>39.96</v>
      </c>
    </row>
    <row r="15" spans="1:12" ht="15" x14ac:dyDescent="0.25">
      <c r="A15" s="25">
        <f>A6</f>
        <v>1</v>
      </c>
      <c r="B15" s="13">
        <f>B6</f>
        <v>1</v>
      </c>
      <c r="C15" s="10" t="s">
        <v>25</v>
      </c>
      <c r="D15" s="7" t="s">
        <v>26</v>
      </c>
      <c r="E15" s="68" t="s">
        <v>163</v>
      </c>
      <c r="F15" s="54">
        <v>60</v>
      </c>
      <c r="G15" s="69">
        <v>1.73</v>
      </c>
      <c r="H15" s="57">
        <v>1.63</v>
      </c>
      <c r="I15" s="70">
        <v>3.47</v>
      </c>
      <c r="J15" s="70">
        <v>35.520000000000003</v>
      </c>
      <c r="K15" s="100" t="s">
        <v>164</v>
      </c>
      <c r="L15" s="57">
        <v>15.38</v>
      </c>
    </row>
    <row r="16" spans="1:12" ht="15" x14ac:dyDescent="0.25">
      <c r="A16" s="23"/>
      <c r="B16" s="15"/>
      <c r="C16" s="11"/>
      <c r="D16" s="7" t="s">
        <v>27</v>
      </c>
      <c r="E16" s="71" t="s">
        <v>47</v>
      </c>
      <c r="F16" s="58">
        <v>200</v>
      </c>
      <c r="G16" s="59">
        <v>2.85</v>
      </c>
      <c r="H16" s="76">
        <v>3.67</v>
      </c>
      <c r="I16" s="197">
        <v>15.03</v>
      </c>
      <c r="J16" s="76">
        <v>115</v>
      </c>
      <c r="K16" s="62" t="s">
        <v>49</v>
      </c>
      <c r="L16" s="76">
        <v>7.51</v>
      </c>
    </row>
    <row r="17" spans="1:12" ht="15" x14ac:dyDescent="0.25">
      <c r="A17" s="23"/>
      <c r="B17" s="15"/>
      <c r="C17" s="11"/>
      <c r="D17" s="7" t="s">
        <v>28</v>
      </c>
      <c r="E17" s="72" t="s">
        <v>48</v>
      </c>
      <c r="F17" s="74">
        <v>100</v>
      </c>
      <c r="G17" s="73">
        <v>5.15</v>
      </c>
      <c r="H17" s="60">
        <v>6.68</v>
      </c>
      <c r="I17" s="61">
        <v>3.17</v>
      </c>
      <c r="J17" s="60">
        <v>150</v>
      </c>
      <c r="K17" s="73" t="s">
        <v>50</v>
      </c>
      <c r="L17" s="60">
        <v>44.24</v>
      </c>
    </row>
    <row r="18" spans="1:12" ht="15" x14ac:dyDescent="0.25">
      <c r="A18" s="23"/>
      <c r="B18" s="15"/>
      <c r="C18" s="11"/>
      <c r="D18" s="7" t="s">
        <v>29</v>
      </c>
      <c r="E18" s="71" t="s">
        <v>51</v>
      </c>
      <c r="F18" s="58">
        <v>150</v>
      </c>
      <c r="G18" s="60">
        <v>3.06</v>
      </c>
      <c r="H18" s="60">
        <v>4.8</v>
      </c>
      <c r="I18" s="61">
        <v>20.445</v>
      </c>
      <c r="J18" s="60">
        <v>137</v>
      </c>
      <c r="K18" s="62" t="s">
        <v>52</v>
      </c>
      <c r="L18" s="60">
        <v>8.31</v>
      </c>
    </row>
    <row r="19" spans="1:12" ht="15" x14ac:dyDescent="0.25">
      <c r="A19" s="23"/>
      <c r="B19" s="15"/>
      <c r="C19" s="11"/>
      <c r="D19" s="7" t="s">
        <v>30</v>
      </c>
      <c r="E19" s="65" t="s">
        <v>54</v>
      </c>
      <c r="F19" s="58">
        <v>200</v>
      </c>
      <c r="G19" s="59">
        <v>0.16</v>
      </c>
      <c r="H19" s="60">
        <v>0.16</v>
      </c>
      <c r="I19" s="61">
        <v>27.88</v>
      </c>
      <c r="J19" s="60">
        <v>114</v>
      </c>
      <c r="K19" s="62" t="s">
        <v>55</v>
      </c>
      <c r="L19" s="60">
        <v>4.91</v>
      </c>
    </row>
    <row r="20" spans="1:12" ht="15" x14ac:dyDescent="0.25">
      <c r="A20" s="23"/>
      <c r="B20" s="15"/>
      <c r="C20" s="11"/>
      <c r="D20" s="7" t="s">
        <v>31</v>
      </c>
      <c r="E20" s="71" t="s">
        <v>44</v>
      </c>
      <c r="F20" s="58">
        <v>50</v>
      </c>
      <c r="G20" s="59">
        <v>3.7</v>
      </c>
      <c r="H20" s="60">
        <v>0.45</v>
      </c>
      <c r="I20" s="61">
        <v>26.38</v>
      </c>
      <c r="J20" s="60">
        <v>117</v>
      </c>
      <c r="K20" s="62" t="s">
        <v>42</v>
      </c>
      <c r="L20" s="60">
        <v>2.85</v>
      </c>
    </row>
    <row r="21" spans="1:12" ht="15" x14ac:dyDescent="0.25">
      <c r="A21" s="23"/>
      <c r="B21" s="15"/>
      <c r="C21" s="11"/>
      <c r="D21" s="7" t="s">
        <v>32</v>
      </c>
      <c r="E21" s="71" t="s">
        <v>53</v>
      </c>
      <c r="F21" s="58">
        <v>29</v>
      </c>
      <c r="G21" s="60">
        <v>1.97</v>
      </c>
      <c r="H21" s="60">
        <v>0.35</v>
      </c>
      <c r="I21" s="61">
        <v>9.74</v>
      </c>
      <c r="J21" s="60">
        <v>49.53</v>
      </c>
      <c r="K21" s="62" t="s">
        <v>42</v>
      </c>
      <c r="L21" s="60">
        <v>1.99</v>
      </c>
    </row>
    <row r="22" spans="1:12" ht="15" x14ac:dyDescent="0.25">
      <c r="A22" s="23"/>
      <c r="B22" s="15"/>
      <c r="C22" s="11"/>
      <c r="D22" s="6" t="s">
        <v>134</v>
      </c>
      <c r="E22" s="39" t="s">
        <v>132</v>
      </c>
      <c r="F22" s="40">
        <v>15</v>
      </c>
      <c r="G22" s="187">
        <v>2.48</v>
      </c>
      <c r="H22" s="187">
        <v>0.3</v>
      </c>
      <c r="I22" s="187">
        <v>14.55</v>
      </c>
      <c r="J22" s="187">
        <v>55.5</v>
      </c>
      <c r="K22" s="188" t="s">
        <v>42</v>
      </c>
      <c r="L22" s="187">
        <v>4.9000000000000004</v>
      </c>
    </row>
    <row r="23" spans="1:12" ht="15" x14ac:dyDescent="0.25">
      <c r="A23" s="23"/>
      <c r="B23" s="15"/>
      <c r="C23" s="11"/>
      <c r="D23" s="180" t="s">
        <v>165</v>
      </c>
      <c r="E23" s="39"/>
      <c r="F23" s="40"/>
      <c r="G23" s="187"/>
      <c r="H23" s="187"/>
      <c r="I23" s="187"/>
      <c r="J23" s="187"/>
      <c r="K23" s="188"/>
      <c r="L23" s="187"/>
    </row>
    <row r="24" spans="1:12" ht="15" x14ac:dyDescent="0.25">
      <c r="A24" s="24"/>
      <c r="B24" s="17"/>
      <c r="C24" s="8"/>
      <c r="D24" s="18" t="s">
        <v>33</v>
      </c>
      <c r="E24" s="9"/>
      <c r="F24" s="19">
        <f>F15+F16+F17+F18+F19+F20+F21+F22</f>
        <v>804</v>
      </c>
      <c r="G24" s="179">
        <f>G15+G16+G17+G18+G19+G20+G21+G22</f>
        <v>21.1</v>
      </c>
      <c r="H24" s="179">
        <f t="shared" ref="H24:J24" si="0">SUM(H15:H23)</f>
        <v>18.040000000000003</v>
      </c>
      <c r="I24" s="179">
        <f t="shared" si="0"/>
        <v>120.66499999999999</v>
      </c>
      <c r="J24" s="179">
        <f t="shared" si="0"/>
        <v>773.55</v>
      </c>
      <c r="K24" s="183"/>
      <c r="L24" s="179">
        <f t="shared" ref="L24" si="1">SUM(L15:L23)</f>
        <v>90.089999999999989</v>
      </c>
    </row>
    <row r="25" spans="1:12" ht="15.75" thickBot="1" x14ac:dyDescent="0.25">
      <c r="A25" s="28">
        <f>A6</f>
        <v>1</v>
      </c>
      <c r="B25" s="29">
        <f>B6</f>
        <v>1</v>
      </c>
      <c r="C25" s="215" t="s">
        <v>4</v>
      </c>
      <c r="D25" s="216"/>
      <c r="E25" s="30"/>
      <c r="F25" s="31">
        <f>F14+F24</f>
        <v>1349</v>
      </c>
      <c r="G25" s="182">
        <f t="shared" ref="G25:J25" si="2">G14+G24</f>
        <v>39.606999999999999</v>
      </c>
      <c r="H25" s="182">
        <f t="shared" si="2"/>
        <v>43.22</v>
      </c>
      <c r="I25" s="182">
        <f t="shared" si="2"/>
        <v>192.28499999999997</v>
      </c>
      <c r="J25" s="182">
        <f t="shared" si="2"/>
        <v>1399.75</v>
      </c>
      <c r="K25" s="182"/>
      <c r="L25" s="182">
        <f t="shared" ref="L25" si="3">L14+L24</f>
        <v>130.04999999999998</v>
      </c>
    </row>
    <row r="26" spans="1:12" ht="15" x14ac:dyDescent="0.25">
      <c r="A26" s="14">
        <v>1</v>
      </c>
      <c r="B26" s="15">
        <v>2</v>
      </c>
      <c r="C26" s="22" t="s">
        <v>20</v>
      </c>
      <c r="D26" s="5" t="s">
        <v>21</v>
      </c>
      <c r="E26" s="77" t="s">
        <v>56</v>
      </c>
      <c r="F26" s="38">
        <v>200</v>
      </c>
      <c r="G26" s="198">
        <v>10.4</v>
      </c>
      <c r="H26" s="198">
        <v>8.9700000000000006</v>
      </c>
      <c r="I26" s="198">
        <v>18.079999999999998</v>
      </c>
      <c r="J26" s="198">
        <v>205.1</v>
      </c>
      <c r="K26" s="199" t="s">
        <v>57</v>
      </c>
      <c r="L26" s="198">
        <v>55.5</v>
      </c>
    </row>
    <row r="27" spans="1:12" ht="15" x14ac:dyDescent="0.25">
      <c r="A27" s="14"/>
      <c r="B27" s="15"/>
      <c r="C27" s="11"/>
      <c r="D27" s="6"/>
      <c r="E27" s="39"/>
      <c r="F27" s="40"/>
      <c r="G27" s="187"/>
      <c r="H27" s="187"/>
      <c r="I27" s="187"/>
      <c r="J27" s="187"/>
      <c r="K27" s="188"/>
      <c r="L27" s="187"/>
    </row>
    <row r="28" spans="1:12" ht="15" x14ac:dyDescent="0.25">
      <c r="A28" s="14"/>
      <c r="B28" s="15"/>
      <c r="C28" s="11"/>
      <c r="D28" s="7" t="s">
        <v>22</v>
      </c>
      <c r="E28" s="82" t="s">
        <v>166</v>
      </c>
      <c r="F28" s="40">
        <v>180</v>
      </c>
      <c r="G28" s="187">
        <v>0.06</v>
      </c>
      <c r="H28" s="187">
        <v>0.18</v>
      </c>
      <c r="I28" s="187">
        <v>9.01</v>
      </c>
      <c r="J28" s="187">
        <v>36</v>
      </c>
      <c r="K28" s="188" t="s">
        <v>87</v>
      </c>
      <c r="L28" s="187">
        <v>1.07</v>
      </c>
    </row>
    <row r="29" spans="1:12" ht="15" x14ac:dyDescent="0.25">
      <c r="A29" s="14"/>
      <c r="B29" s="15"/>
      <c r="C29" s="11"/>
      <c r="D29" s="7" t="s">
        <v>23</v>
      </c>
      <c r="E29" s="81" t="s">
        <v>44</v>
      </c>
      <c r="F29" s="40">
        <v>40</v>
      </c>
      <c r="G29" s="187">
        <v>2.96</v>
      </c>
      <c r="H29" s="187">
        <v>0.36</v>
      </c>
      <c r="I29" s="187">
        <v>19.64</v>
      </c>
      <c r="J29" s="187">
        <v>93.78</v>
      </c>
      <c r="K29" s="188" t="s">
        <v>58</v>
      </c>
      <c r="L29" s="187">
        <v>2.2799999999999998</v>
      </c>
    </row>
    <row r="30" spans="1:12" ht="15" x14ac:dyDescent="0.25">
      <c r="A30" s="14"/>
      <c r="B30" s="15"/>
      <c r="C30" s="11"/>
      <c r="D30" s="7" t="s">
        <v>24</v>
      </c>
      <c r="E30" s="39"/>
      <c r="F30" s="40"/>
      <c r="G30" s="187"/>
      <c r="H30" s="187"/>
      <c r="I30" s="187"/>
      <c r="J30" s="187"/>
      <c r="K30" s="188"/>
      <c r="L30" s="187"/>
    </row>
    <row r="31" spans="1:12" ht="15" x14ac:dyDescent="0.25">
      <c r="A31" s="14"/>
      <c r="B31" s="15"/>
      <c r="C31" s="11"/>
      <c r="D31" s="79" t="s">
        <v>26</v>
      </c>
      <c r="E31" s="79" t="s">
        <v>167</v>
      </c>
      <c r="F31" s="40">
        <v>60</v>
      </c>
      <c r="G31" s="187">
        <v>1.2</v>
      </c>
      <c r="H31" s="187">
        <v>0.2</v>
      </c>
      <c r="I31" s="187">
        <v>6.1</v>
      </c>
      <c r="J31" s="187">
        <v>31.3</v>
      </c>
      <c r="K31" s="200" t="s">
        <v>173</v>
      </c>
      <c r="L31" s="187">
        <v>13.26</v>
      </c>
    </row>
    <row r="32" spans="1:12" ht="15" x14ac:dyDescent="0.25">
      <c r="A32" s="14"/>
      <c r="B32" s="15"/>
      <c r="C32" s="11"/>
      <c r="D32" s="83" t="s">
        <v>23</v>
      </c>
      <c r="E32" s="80" t="s">
        <v>53</v>
      </c>
      <c r="F32" s="40">
        <v>20</v>
      </c>
      <c r="G32" s="187">
        <v>1.36</v>
      </c>
      <c r="H32" s="187">
        <v>0.24</v>
      </c>
      <c r="I32" s="187">
        <v>6.72</v>
      </c>
      <c r="J32" s="187">
        <v>34</v>
      </c>
      <c r="K32" s="200" t="s">
        <v>42</v>
      </c>
      <c r="L32" s="187">
        <v>1.37</v>
      </c>
    </row>
    <row r="33" spans="1:12" ht="15" x14ac:dyDescent="0.25">
      <c r="A33" s="14"/>
      <c r="B33" s="15"/>
      <c r="C33" s="11"/>
      <c r="D33" s="181" t="s">
        <v>169</v>
      </c>
      <c r="E33" s="80" t="s">
        <v>168</v>
      </c>
      <c r="F33" s="40">
        <v>150</v>
      </c>
      <c r="G33" s="187">
        <v>4.2</v>
      </c>
      <c r="H33" s="187">
        <v>3.76</v>
      </c>
      <c r="I33" s="187">
        <v>16.66</v>
      </c>
      <c r="J33" s="187">
        <v>117</v>
      </c>
      <c r="K33" s="201" t="s">
        <v>42</v>
      </c>
      <c r="L33" s="187">
        <v>27</v>
      </c>
    </row>
    <row r="34" spans="1:12" ht="15.75" thickBot="1" x14ac:dyDescent="0.3">
      <c r="A34" s="16"/>
      <c r="B34" s="17"/>
      <c r="C34" s="8"/>
      <c r="D34" s="18" t="s">
        <v>33</v>
      </c>
      <c r="E34" s="9"/>
      <c r="F34" s="19">
        <f>F26+F27+F28+F29+F30+F31+F32+F33</f>
        <v>650</v>
      </c>
      <c r="G34" s="179">
        <f>SUM(G26:G33)</f>
        <v>20.18</v>
      </c>
      <c r="H34" s="179">
        <f>SUM(H26:H33)</f>
        <v>13.709999999999999</v>
      </c>
      <c r="I34" s="179">
        <f>SUM(I26:I33)</f>
        <v>76.209999999999994</v>
      </c>
      <c r="J34" s="179">
        <f>J26+J27+J28+J29+J30+J31+J32+J33</f>
        <v>517.18000000000006</v>
      </c>
      <c r="K34" s="183"/>
      <c r="L34" s="179">
        <f>SUM(L26:L33)</f>
        <v>100.48</v>
      </c>
    </row>
    <row r="35" spans="1:12" ht="15" x14ac:dyDescent="0.25">
      <c r="A35" s="13">
        <f>A26</f>
        <v>1</v>
      </c>
      <c r="B35" s="13">
        <f>B26</f>
        <v>2</v>
      </c>
      <c r="C35" s="10" t="s">
        <v>25</v>
      </c>
      <c r="D35" s="7" t="s">
        <v>26</v>
      </c>
      <c r="E35" s="84" t="s">
        <v>170</v>
      </c>
      <c r="F35" s="40">
        <v>60</v>
      </c>
      <c r="G35" s="187">
        <v>1.02</v>
      </c>
      <c r="H35" s="187">
        <v>3</v>
      </c>
      <c r="I35" s="187">
        <v>5.08</v>
      </c>
      <c r="J35" s="187">
        <v>51.42</v>
      </c>
      <c r="K35" s="202" t="s">
        <v>172</v>
      </c>
      <c r="L35" s="187">
        <v>8.56</v>
      </c>
    </row>
    <row r="36" spans="1:12" ht="15" x14ac:dyDescent="0.25">
      <c r="A36" s="14"/>
      <c r="B36" s="15"/>
      <c r="C36" s="11"/>
      <c r="D36" s="7" t="s">
        <v>27</v>
      </c>
      <c r="E36" s="85" t="s">
        <v>62</v>
      </c>
      <c r="F36" s="86">
        <v>200</v>
      </c>
      <c r="G36" s="87">
        <v>4.4000000000000004</v>
      </c>
      <c r="H36" s="88">
        <v>4.22</v>
      </c>
      <c r="I36" s="89">
        <v>13.22</v>
      </c>
      <c r="J36" s="88">
        <v>118</v>
      </c>
      <c r="K36" s="200" t="s">
        <v>64</v>
      </c>
      <c r="L36" s="88">
        <v>4.6399999999999997</v>
      </c>
    </row>
    <row r="37" spans="1:12" ht="15" x14ac:dyDescent="0.25">
      <c r="A37" s="14"/>
      <c r="B37" s="15"/>
      <c r="C37" s="11"/>
      <c r="D37" s="7" t="s">
        <v>28</v>
      </c>
      <c r="E37" s="81" t="s">
        <v>63</v>
      </c>
      <c r="F37" s="78">
        <v>200</v>
      </c>
      <c r="G37" s="87">
        <v>8</v>
      </c>
      <c r="H37" s="88">
        <v>13</v>
      </c>
      <c r="I37" s="89">
        <v>18.3</v>
      </c>
      <c r="J37" s="88">
        <v>388</v>
      </c>
      <c r="K37" s="200" t="s">
        <v>65</v>
      </c>
      <c r="L37" s="88">
        <v>50.1</v>
      </c>
    </row>
    <row r="38" spans="1:12" ht="15" x14ac:dyDescent="0.25">
      <c r="A38" s="14"/>
      <c r="B38" s="15"/>
      <c r="C38" s="11"/>
      <c r="D38" s="7" t="s">
        <v>29</v>
      </c>
      <c r="E38" s="39"/>
      <c r="F38" s="40"/>
      <c r="G38" s="187"/>
      <c r="H38" s="187"/>
      <c r="I38" s="187"/>
      <c r="J38" s="187"/>
      <c r="K38" s="188"/>
      <c r="L38" s="187"/>
    </row>
    <row r="39" spans="1:12" ht="15" x14ac:dyDescent="0.25">
      <c r="A39" s="14"/>
      <c r="B39" s="15"/>
      <c r="C39" s="11"/>
      <c r="D39" s="7" t="s">
        <v>30</v>
      </c>
      <c r="E39" s="81" t="s">
        <v>171</v>
      </c>
      <c r="F39" s="78">
        <v>200</v>
      </c>
      <c r="G39" s="87">
        <v>1</v>
      </c>
      <c r="H39" s="88">
        <v>0</v>
      </c>
      <c r="I39" s="89">
        <v>20</v>
      </c>
      <c r="J39" s="88">
        <v>42</v>
      </c>
      <c r="K39" s="200" t="s">
        <v>42</v>
      </c>
      <c r="L39" s="88">
        <v>9.5</v>
      </c>
    </row>
    <row r="40" spans="1:12" ht="15" x14ac:dyDescent="0.25">
      <c r="A40" s="14"/>
      <c r="B40" s="15"/>
      <c r="C40" s="11"/>
      <c r="D40" s="7" t="s">
        <v>31</v>
      </c>
      <c r="E40" s="81" t="s">
        <v>44</v>
      </c>
      <c r="F40" s="78">
        <v>50</v>
      </c>
      <c r="G40" s="87">
        <v>3.7</v>
      </c>
      <c r="H40" s="88">
        <v>0.45</v>
      </c>
      <c r="I40" s="89">
        <v>26.38</v>
      </c>
      <c r="J40" s="88">
        <v>117</v>
      </c>
      <c r="K40" s="200" t="s">
        <v>42</v>
      </c>
      <c r="L40" s="88">
        <v>2.85</v>
      </c>
    </row>
    <row r="41" spans="1:12" ht="15" x14ac:dyDescent="0.25">
      <c r="A41" s="14"/>
      <c r="B41" s="15"/>
      <c r="C41" s="11"/>
      <c r="D41" s="7" t="s">
        <v>32</v>
      </c>
      <c r="E41" s="90" t="s">
        <v>53</v>
      </c>
      <c r="F41" s="78">
        <v>30</v>
      </c>
      <c r="G41" s="87">
        <v>2.03571428571429</v>
      </c>
      <c r="H41" s="88">
        <v>0.36428571428571399</v>
      </c>
      <c r="I41" s="89">
        <v>10.0821428571429</v>
      </c>
      <c r="J41" s="88">
        <v>50.36</v>
      </c>
      <c r="K41" s="203" t="s">
        <v>42</v>
      </c>
      <c r="L41" s="88">
        <v>2.06</v>
      </c>
    </row>
    <row r="42" spans="1:12" ht="15" x14ac:dyDescent="0.25">
      <c r="A42" s="14"/>
      <c r="B42" s="15"/>
      <c r="C42" s="11"/>
      <c r="D42" s="6" t="s">
        <v>24</v>
      </c>
      <c r="E42" s="39" t="s">
        <v>66</v>
      </c>
      <c r="F42" s="40">
        <v>100</v>
      </c>
      <c r="G42" s="187">
        <v>0.9</v>
      </c>
      <c r="H42" s="187">
        <v>0.2</v>
      </c>
      <c r="I42" s="187">
        <v>8.1</v>
      </c>
      <c r="J42" s="187">
        <v>43</v>
      </c>
      <c r="K42" s="200" t="s">
        <v>67</v>
      </c>
      <c r="L42" s="187">
        <v>15</v>
      </c>
    </row>
    <row r="43" spans="1:12" ht="15.75" customHeight="1" x14ac:dyDescent="0.25">
      <c r="A43" s="16"/>
      <c r="B43" s="17"/>
      <c r="C43" s="8"/>
      <c r="D43" s="18" t="s">
        <v>33</v>
      </c>
      <c r="E43" s="9"/>
      <c r="F43" s="19">
        <f>SUM(F35:F42)</f>
        <v>840</v>
      </c>
      <c r="G43" s="179">
        <f>SUM(G35:G42)</f>
        <v>21.055714285714288</v>
      </c>
      <c r="H43" s="179">
        <f>SUM(H35:H42)</f>
        <v>21.234285714285711</v>
      </c>
      <c r="I43" s="179">
        <f>SUM(I35:I42)</f>
        <v>101.1621428571429</v>
      </c>
      <c r="J43" s="179">
        <f>SUM(J35:J42)</f>
        <v>809.78000000000009</v>
      </c>
      <c r="K43" s="183"/>
      <c r="L43" s="179">
        <f>SUM(L35:L42)</f>
        <v>92.71</v>
      </c>
    </row>
    <row r="44" spans="1:12" ht="15.75" thickBot="1" x14ac:dyDescent="0.25">
      <c r="A44" s="32">
        <f>A26</f>
        <v>1</v>
      </c>
      <c r="B44" s="32">
        <f>B26</f>
        <v>2</v>
      </c>
      <c r="C44" s="215" t="s">
        <v>4</v>
      </c>
      <c r="D44" s="216"/>
      <c r="E44" s="30"/>
      <c r="F44" s="31">
        <f>F34+F43</f>
        <v>1490</v>
      </c>
      <c r="G44" s="182">
        <f>G34+G43</f>
        <v>41.235714285714288</v>
      </c>
      <c r="H44" s="182">
        <f>H34+H43</f>
        <v>34.944285714285712</v>
      </c>
      <c r="I44" s="182">
        <f>I34+I43</f>
        <v>177.37214285714288</v>
      </c>
      <c r="J44" s="182">
        <f>J34+J43</f>
        <v>1326.96</v>
      </c>
      <c r="K44" s="182"/>
      <c r="L44" s="182">
        <f>L34+L43</f>
        <v>193.19</v>
      </c>
    </row>
    <row r="45" spans="1:12" ht="15" x14ac:dyDescent="0.25">
      <c r="A45" s="20">
        <v>1</v>
      </c>
      <c r="B45" s="21">
        <v>3</v>
      </c>
      <c r="C45" s="22" t="s">
        <v>20</v>
      </c>
      <c r="D45" s="5" t="s">
        <v>21</v>
      </c>
      <c r="E45" s="65" t="s">
        <v>68</v>
      </c>
      <c r="F45" s="38">
        <v>170</v>
      </c>
      <c r="G45" s="62">
        <v>8.8000000000000007</v>
      </c>
      <c r="H45" s="62">
        <v>15.93</v>
      </c>
      <c r="I45" s="63">
        <v>9.83</v>
      </c>
      <c r="J45" s="62">
        <v>242</v>
      </c>
      <c r="K45" s="62" t="s">
        <v>69</v>
      </c>
      <c r="L45" s="76">
        <v>46.65</v>
      </c>
    </row>
    <row r="46" spans="1:12" ht="15" x14ac:dyDescent="0.25">
      <c r="A46" s="23"/>
      <c r="B46" s="15"/>
      <c r="C46" s="11"/>
      <c r="D46" s="6" t="s">
        <v>26</v>
      </c>
      <c r="E46" s="92"/>
      <c r="F46" s="40"/>
      <c r="G46" s="187"/>
      <c r="H46" s="187"/>
      <c r="I46" s="187"/>
      <c r="J46" s="187"/>
      <c r="K46" s="66"/>
      <c r="L46" s="187"/>
    </row>
    <row r="47" spans="1:12" ht="15" x14ac:dyDescent="0.25">
      <c r="A47" s="23"/>
      <c r="B47" s="15"/>
      <c r="C47" s="11"/>
      <c r="D47" s="7" t="s">
        <v>22</v>
      </c>
      <c r="E47" s="91" t="s">
        <v>70</v>
      </c>
      <c r="F47" s="40">
        <v>180</v>
      </c>
      <c r="G47" s="187">
        <v>2.84</v>
      </c>
      <c r="H47" s="187">
        <v>2.41</v>
      </c>
      <c r="I47" s="187">
        <v>14.35</v>
      </c>
      <c r="J47" s="187">
        <v>45</v>
      </c>
      <c r="K47" s="62" t="s">
        <v>71</v>
      </c>
      <c r="L47" s="187">
        <v>7.28</v>
      </c>
    </row>
    <row r="48" spans="1:12" ht="15" x14ac:dyDescent="0.25">
      <c r="A48" s="23"/>
      <c r="B48" s="15"/>
      <c r="C48" s="11"/>
      <c r="D48" s="7" t="s">
        <v>23</v>
      </c>
      <c r="E48" s="71" t="s">
        <v>44</v>
      </c>
      <c r="F48" s="58">
        <v>40</v>
      </c>
      <c r="G48" s="62">
        <v>2.96</v>
      </c>
      <c r="H48" s="62">
        <v>0.36</v>
      </c>
      <c r="I48" s="63">
        <v>19.64</v>
      </c>
      <c r="J48" s="62">
        <v>93.78</v>
      </c>
      <c r="K48" s="62" t="s">
        <v>42</v>
      </c>
      <c r="L48" s="187">
        <v>2.2799999999999998</v>
      </c>
    </row>
    <row r="49" spans="1:12" ht="15" x14ac:dyDescent="0.25">
      <c r="A49" s="23"/>
      <c r="B49" s="15"/>
      <c r="C49" s="11"/>
      <c r="D49" s="7" t="s">
        <v>24</v>
      </c>
      <c r="E49" s="39" t="s">
        <v>133</v>
      </c>
      <c r="F49" s="40">
        <v>100</v>
      </c>
      <c r="G49" s="187">
        <v>0.4</v>
      </c>
      <c r="H49" s="187">
        <v>0.3</v>
      </c>
      <c r="I49" s="187">
        <v>10.3</v>
      </c>
      <c r="J49" s="187">
        <v>47</v>
      </c>
      <c r="K49" s="188" t="s">
        <v>46</v>
      </c>
      <c r="L49" s="187">
        <v>18</v>
      </c>
    </row>
    <row r="50" spans="1:12" ht="15" x14ac:dyDescent="0.25">
      <c r="A50" s="23"/>
      <c r="B50" s="15"/>
      <c r="C50" s="11"/>
      <c r="D50" s="83" t="s">
        <v>23</v>
      </c>
      <c r="E50" s="71" t="s">
        <v>53</v>
      </c>
      <c r="F50" s="58">
        <v>20</v>
      </c>
      <c r="G50" s="187">
        <v>1.36</v>
      </c>
      <c r="H50" s="187">
        <v>0.24</v>
      </c>
      <c r="I50" s="187">
        <v>6.72</v>
      </c>
      <c r="J50" s="187">
        <v>34</v>
      </c>
      <c r="K50" s="188" t="s">
        <v>42</v>
      </c>
      <c r="L50" s="187">
        <v>1.37</v>
      </c>
    </row>
    <row r="51" spans="1:12" ht="15" x14ac:dyDescent="0.25">
      <c r="A51" s="23"/>
      <c r="B51" s="15"/>
      <c r="C51" s="11"/>
      <c r="D51" s="180" t="s">
        <v>174</v>
      </c>
      <c r="E51" s="39" t="s">
        <v>157</v>
      </c>
      <c r="F51" s="40">
        <v>40</v>
      </c>
      <c r="G51" s="187">
        <v>5.0999999999999996</v>
      </c>
      <c r="H51" s="187">
        <v>4.5999999999999996</v>
      </c>
      <c r="I51" s="187">
        <v>0.3</v>
      </c>
      <c r="J51" s="187">
        <v>63</v>
      </c>
      <c r="K51" s="188" t="s">
        <v>158</v>
      </c>
      <c r="L51" s="187">
        <v>8.3000000000000007</v>
      </c>
    </row>
    <row r="52" spans="1:12" ht="15" x14ac:dyDescent="0.25">
      <c r="A52" s="24"/>
      <c r="B52" s="17"/>
      <c r="C52" s="8"/>
      <c r="D52" s="18" t="s">
        <v>33</v>
      </c>
      <c r="E52" s="9"/>
      <c r="F52" s="184">
        <f>SUM(F45:F51)</f>
        <v>550</v>
      </c>
      <c r="G52" s="185">
        <f t="shared" ref="G52" si="4">SUM(G45:G51)</f>
        <v>21.46</v>
      </c>
      <c r="H52" s="185">
        <f t="shared" ref="H52" si="5">SUM(H45:H51)</f>
        <v>23.839999999999996</v>
      </c>
      <c r="I52" s="185">
        <f t="shared" ref="I52" si="6">SUM(I45:I51)</f>
        <v>61.14</v>
      </c>
      <c r="J52" s="185">
        <f t="shared" ref="J52:L52" si="7">SUM(J45:J51)</f>
        <v>524.78</v>
      </c>
      <c r="K52" s="186"/>
      <c r="L52" s="185">
        <f t="shared" si="7"/>
        <v>83.88000000000001</v>
      </c>
    </row>
    <row r="53" spans="1:12" ht="15" x14ac:dyDescent="0.25">
      <c r="A53" s="25">
        <f>A45</f>
        <v>1</v>
      </c>
      <c r="B53" s="13">
        <f>B45</f>
        <v>3</v>
      </c>
      <c r="C53" s="10" t="s">
        <v>25</v>
      </c>
      <c r="D53" s="7" t="s">
        <v>26</v>
      </c>
      <c r="E53" s="93" t="s">
        <v>72</v>
      </c>
      <c r="F53" s="94">
        <v>60</v>
      </c>
      <c r="G53" s="95">
        <v>0.72</v>
      </c>
      <c r="H53" s="95">
        <v>2.8319999999999999</v>
      </c>
      <c r="I53" s="204">
        <v>4.62</v>
      </c>
      <c r="J53" s="95">
        <v>47</v>
      </c>
      <c r="K53" s="205" t="s">
        <v>42</v>
      </c>
      <c r="L53" s="173">
        <v>7.81</v>
      </c>
    </row>
    <row r="54" spans="1:12" ht="15" x14ac:dyDescent="0.25">
      <c r="A54" s="23"/>
      <c r="B54" s="15"/>
      <c r="C54" s="11"/>
      <c r="D54" s="7" t="s">
        <v>27</v>
      </c>
      <c r="E54" s="71" t="s">
        <v>73</v>
      </c>
      <c r="F54" s="58">
        <v>200</v>
      </c>
      <c r="G54" s="62">
        <v>1.44</v>
      </c>
      <c r="H54" s="62">
        <v>3.94</v>
      </c>
      <c r="I54" s="63">
        <v>8.74</v>
      </c>
      <c r="J54" s="62">
        <v>82</v>
      </c>
      <c r="K54" s="62" t="s">
        <v>76</v>
      </c>
      <c r="L54" s="76">
        <v>7.43</v>
      </c>
    </row>
    <row r="55" spans="1:12" ht="15" x14ac:dyDescent="0.25">
      <c r="A55" s="23"/>
      <c r="B55" s="15"/>
      <c r="C55" s="11"/>
      <c r="D55" s="7" t="s">
        <v>28</v>
      </c>
      <c r="E55" s="71" t="s">
        <v>74</v>
      </c>
      <c r="F55" s="58">
        <v>90</v>
      </c>
      <c r="G55" s="62">
        <v>7.02</v>
      </c>
      <c r="H55" s="62">
        <v>6.84</v>
      </c>
      <c r="I55" s="63">
        <v>5.76</v>
      </c>
      <c r="J55" s="62">
        <v>114.3</v>
      </c>
      <c r="K55" s="62" t="s">
        <v>77</v>
      </c>
      <c r="L55" s="76">
        <v>32.72</v>
      </c>
    </row>
    <row r="56" spans="1:12" ht="15" x14ac:dyDescent="0.25">
      <c r="A56" s="23"/>
      <c r="B56" s="15"/>
      <c r="C56" s="11"/>
      <c r="D56" s="7" t="s">
        <v>29</v>
      </c>
      <c r="E56" s="65" t="s">
        <v>75</v>
      </c>
      <c r="F56" s="58">
        <v>150</v>
      </c>
      <c r="G56" s="62">
        <v>4</v>
      </c>
      <c r="H56" s="62">
        <v>5</v>
      </c>
      <c r="I56" s="63">
        <v>23.94</v>
      </c>
      <c r="J56" s="62">
        <v>158</v>
      </c>
      <c r="K56" s="62" t="s">
        <v>78</v>
      </c>
      <c r="L56" s="76">
        <v>3.7</v>
      </c>
    </row>
    <row r="57" spans="1:12" ht="15" x14ac:dyDescent="0.25">
      <c r="A57" s="23"/>
      <c r="B57" s="15"/>
      <c r="C57" s="11"/>
      <c r="D57" s="7" t="s">
        <v>30</v>
      </c>
      <c r="E57" s="91" t="s">
        <v>79</v>
      </c>
      <c r="F57" s="40">
        <v>180</v>
      </c>
      <c r="G57" s="187">
        <v>0.59</v>
      </c>
      <c r="H57" s="187">
        <v>0.09</v>
      </c>
      <c r="I57" s="187">
        <v>28.8</v>
      </c>
      <c r="J57" s="187">
        <v>118.8</v>
      </c>
      <c r="K57" s="62" t="s">
        <v>80</v>
      </c>
      <c r="L57" s="187">
        <v>3.46</v>
      </c>
    </row>
    <row r="58" spans="1:12" ht="15" x14ac:dyDescent="0.25">
      <c r="A58" s="23"/>
      <c r="B58" s="15"/>
      <c r="C58" s="11"/>
      <c r="D58" s="7" t="s">
        <v>31</v>
      </c>
      <c r="E58" s="71" t="s">
        <v>44</v>
      </c>
      <c r="F58" s="58">
        <v>50</v>
      </c>
      <c r="G58" s="62">
        <v>3.7</v>
      </c>
      <c r="H58" s="62">
        <v>0.45</v>
      </c>
      <c r="I58" s="63">
        <v>26.38</v>
      </c>
      <c r="J58" s="62">
        <v>117</v>
      </c>
      <c r="K58" s="62" t="s">
        <v>42</v>
      </c>
      <c r="L58" s="76">
        <v>2.85</v>
      </c>
    </row>
    <row r="59" spans="1:12" ht="15" x14ac:dyDescent="0.25">
      <c r="A59" s="23"/>
      <c r="B59" s="15"/>
      <c r="C59" s="11"/>
      <c r="D59" s="7" t="s">
        <v>32</v>
      </c>
      <c r="E59" s="71" t="s">
        <v>53</v>
      </c>
      <c r="F59" s="58">
        <v>28</v>
      </c>
      <c r="G59" s="62">
        <v>1.9039999999999999</v>
      </c>
      <c r="H59" s="62">
        <v>0.33600000000000002</v>
      </c>
      <c r="I59" s="63">
        <v>9.4079999999999995</v>
      </c>
      <c r="J59" s="62">
        <v>48</v>
      </c>
      <c r="K59" s="62" t="s">
        <v>42</v>
      </c>
      <c r="L59" s="76">
        <v>1.92</v>
      </c>
    </row>
    <row r="60" spans="1:12" ht="15" x14ac:dyDescent="0.25">
      <c r="A60" s="23"/>
      <c r="B60" s="15"/>
      <c r="C60" s="11"/>
      <c r="D60" s="6" t="s">
        <v>82</v>
      </c>
      <c r="E60" s="96" t="s">
        <v>81</v>
      </c>
      <c r="F60" s="40">
        <v>200</v>
      </c>
      <c r="G60" s="187">
        <v>6</v>
      </c>
      <c r="H60" s="187">
        <v>6.4</v>
      </c>
      <c r="I60" s="187">
        <v>9.4</v>
      </c>
      <c r="J60" s="187">
        <v>120</v>
      </c>
      <c r="K60" s="188" t="s">
        <v>42</v>
      </c>
      <c r="L60" s="187">
        <v>30.2</v>
      </c>
    </row>
    <row r="61" spans="1:12" ht="15" x14ac:dyDescent="0.25">
      <c r="A61" s="23"/>
      <c r="B61" s="15"/>
      <c r="C61" s="11"/>
      <c r="D61" s="6" t="s">
        <v>83</v>
      </c>
      <c r="E61" s="39" t="s">
        <v>45</v>
      </c>
      <c r="F61" s="40">
        <v>100</v>
      </c>
      <c r="G61" s="187">
        <v>0.4</v>
      </c>
      <c r="H61" s="187">
        <v>0.4</v>
      </c>
      <c r="I61" s="187">
        <v>9.8000000000000007</v>
      </c>
      <c r="J61" s="187">
        <v>47</v>
      </c>
      <c r="K61" s="62" t="s">
        <v>46</v>
      </c>
      <c r="L61" s="187">
        <v>6.88</v>
      </c>
    </row>
    <row r="62" spans="1:12" ht="15.75" customHeight="1" x14ac:dyDescent="0.25">
      <c r="A62" s="24"/>
      <c r="B62" s="17"/>
      <c r="C62" s="8"/>
      <c r="D62" s="18" t="s">
        <v>33</v>
      </c>
      <c r="E62" s="9"/>
      <c r="F62" s="184">
        <f>SUM(F53:F61)</f>
        <v>1058</v>
      </c>
      <c r="G62" s="185">
        <f t="shared" ref="G62" si="8">SUM(G53:G61)</f>
        <v>25.773999999999997</v>
      </c>
      <c r="H62" s="185">
        <f t="shared" ref="H62" si="9">SUM(H53:H61)</f>
        <v>26.287999999999997</v>
      </c>
      <c r="I62" s="185">
        <f t="shared" ref="I62" si="10">SUM(I53:I61)</f>
        <v>126.848</v>
      </c>
      <c r="J62" s="185">
        <f t="shared" ref="J62:L62" si="11">SUM(J53:J61)</f>
        <v>852.1</v>
      </c>
      <c r="K62" s="186"/>
      <c r="L62" s="185">
        <f t="shared" si="11"/>
        <v>96.97</v>
      </c>
    </row>
    <row r="63" spans="1:12" ht="15.75" thickBot="1" x14ac:dyDescent="0.25">
      <c r="A63" s="28">
        <f>A45</f>
        <v>1</v>
      </c>
      <c r="B63" s="29">
        <f>B45</f>
        <v>3</v>
      </c>
      <c r="C63" s="215" t="s">
        <v>4</v>
      </c>
      <c r="D63" s="216"/>
      <c r="E63" s="30"/>
      <c r="F63" s="31">
        <f>F52+F62</f>
        <v>1608</v>
      </c>
      <c r="G63" s="182">
        <f t="shared" ref="G63" si="12">G52+G62</f>
        <v>47.233999999999995</v>
      </c>
      <c r="H63" s="182">
        <f t="shared" ref="H63" si="13">H52+H62</f>
        <v>50.127999999999993</v>
      </c>
      <c r="I63" s="182">
        <f t="shared" ref="I63" si="14">I52+I62</f>
        <v>187.988</v>
      </c>
      <c r="J63" s="182">
        <f t="shared" ref="J63:L63" si="15">J52+J62</f>
        <v>1376.88</v>
      </c>
      <c r="K63" s="182"/>
      <c r="L63" s="182">
        <f t="shared" si="15"/>
        <v>180.85000000000002</v>
      </c>
    </row>
    <row r="64" spans="1:12" ht="30" x14ac:dyDescent="0.25">
      <c r="A64" s="20">
        <v>1</v>
      </c>
      <c r="B64" s="21">
        <v>4</v>
      </c>
      <c r="C64" s="22" t="s">
        <v>20</v>
      </c>
      <c r="D64" s="5" t="s">
        <v>21</v>
      </c>
      <c r="E64" s="97" t="s">
        <v>84</v>
      </c>
      <c r="F64" s="58">
        <v>240</v>
      </c>
      <c r="G64" s="62">
        <v>9.25</v>
      </c>
      <c r="H64" s="62">
        <v>10.07</v>
      </c>
      <c r="I64" s="63">
        <v>40.14</v>
      </c>
      <c r="J64" s="62">
        <v>283.95</v>
      </c>
      <c r="K64" s="73" t="s">
        <v>85</v>
      </c>
      <c r="L64" s="73">
        <v>35.33</v>
      </c>
    </row>
    <row r="65" spans="1:12" ht="15" x14ac:dyDescent="0.25">
      <c r="A65" s="23"/>
      <c r="B65" s="15"/>
      <c r="C65" s="11"/>
      <c r="D65" s="6"/>
      <c r="E65" s="39"/>
      <c r="F65" s="40"/>
      <c r="G65" s="187"/>
      <c r="H65" s="187"/>
      <c r="I65" s="187"/>
      <c r="J65" s="187"/>
      <c r="K65" s="188"/>
      <c r="L65" s="187"/>
    </row>
    <row r="66" spans="1:12" ht="15" x14ac:dyDescent="0.25">
      <c r="A66" s="23"/>
      <c r="B66" s="15"/>
      <c r="C66" s="11"/>
      <c r="D66" s="7" t="s">
        <v>22</v>
      </c>
      <c r="E66" s="71" t="s">
        <v>86</v>
      </c>
      <c r="F66" s="40">
        <v>180</v>
      </c>
      <c r="G66" s="187">
        <v>0.06</v>
      </c>
      <c r="H66" s="187">
        <v>0.18</v>
      </c>
      <c r="I66" s="187">
        <v>9.01</v>
      </c>
      <c r="J66" s="187">
        <v>36</v>
      </c>
      <c r="K66" s="62" t="s">
        <v>87</v>
      </c>
      <c r="L66" s="187">
        <v>1.07</v>
      </c>
    </row>
    <row r="67" spans="1:12" ht="15" x14ac:dyDescent="0.25">
      <c r="A67" s="23"/>
      <c r="B67" s="15"/>
      <c r="C67" s="11"/>
      <c r="D67" s="7" t="s">
        <v>23</v>
      </c>
      <c r="E67" s="71" t="s">
        <v>44</v>
      </c>
      <c r="F67" s="58">
        <v>40</v>
      </c>
      <c r="G67" s="187">
        <v>2.96</v>
      </c>
      <c r="H67" s="187">
        <v>0.36</v>
      </c>
      <c r="I67" s="187">
        <v>21.1</v>
      </c>
      <c r="J67" s="187">
        <v>94</v>
      </c>
      <c r="K67" s="188" t="s">
        <v>58</v>
      </c>
      <c r="L67" s="187">
        <v>2.2799999999999998</v>
      </c>
    </row>
    <row r="68" spans="1:12" ht="15" x14ac:dyDescent="0.25">
      <c r="A68" s="23"/>
      <c r="B68" s="15"/>
      <c r="C68" s="11"/>
      <c r="D68" s="7" t="s">
        <v>24</v>
      </c>
      <c r="E68" s="39"/>
      <c r="F68" s="40"/>
      <c r="G68" s="187"/>
      <c r="H68" s="187"/>
      <c r="I68" s="187"/>
      <c r="J68" s="187"/>
      <c r="K68" s="188"/>
      <c r="L68" s="187"/>
    </row>
    <row r="69" spans="1:12" ht="15" x14ac:dyDescent="0.25">
      <c r="A69" s="23"/>
      <c r="B69" s="15"/>
      <c r="C69" s="11"/>
      <c r="D69" s="83" t="s">
        <v>23</v>
      </c>
      <c r="E69" s="71" t="s">
        <v>53</v>
      </c>
      <c r="F69" s="58">
        <v>20</v>
      </c>
      <c r="G69" s="62">
        <v>1.36</v>
      </c>
      <c r="H69" s="62">
        <v>0.24</v>
      </c>
      <c r="I69" s="63">
        <v>6.72</v>
      </c>
      <c r="J69" s="62">
        <v>34</v>
      </c>
      <c r="K69" s="62" t="s">
        <v>42</v>
      </c>
      <c r="L69" s="206">
        <v>1.37</v>
      </c>
    </row>
    <row r="70" spans="1:12" ht="15" x14ac:dyDescent="0.25">
      <c r="A70" s="23"/>
      <c r="B70" s="15"/>
      <c r="C70" s="11"/>
      <c r="D70" s="6" t="s">
        <v>26</v>
      </c>
      <c r="E70" s="71" t="s">
        <v>175</v>
      </c>
      <c r="F70" s="58">
        <v>60</v>
      </c>
      <c r="G70" s="66">
        <v>0.95</v>
      </c>
      <c r="H70" s="66">
        <v>3.62</v>
      </c>
      <c r="I70" s="67">
        <v>5.28</v>
      </c>
      <c r="J70" s="66">
        <v>57</v>
      </c>
      <c r="K70" s="62" t="s">
        <v>176</v>
      </c>
      <c r="L70" s="66">
        <v>6.15</v>
      </c>
    </row>
    <row r="71" spans="1:12" ht="15.75" thickBot="1" x14ac:dyDescent="0.3">
      <c r="A71" s="24"/>
      <c r="B71" s="17"/>
      <c r="C71" s="8"/>
      <c r="D71" s="18" t="s">
        <v>33</v>
      </c>
      <c r="E71" s="9"/>
      <c r="F71" s="184">
        <f>SUM(F64:F70)</f>
        <v>540</v>
      </c>
      <c r="G71" s="185">
        <f t="shared" ref="G71" si="16">SUM(G64:G70)</f>
        <v>14.579999999999998</v>
      </c>
      <c r="H71" s="185">
        <f t="shared" ref="H71" si="17">SUM(H64:H70)</f>
        <v>14.469999999999999</v>
      </c>
      <c r="I71" s="185">
        <f t="shared" ref="I71" si="18">SUM(I64:I70)</f>
        <v>82.25</v>
      </c>
      <c r="J71" s="185">
        <f t="shared" ref="J71:L71" si="19">SUM(J64:J70)</f>
        <v>504.95</v>
      </c>
      <c r="K71" s="186"/>
      <c r="L71" s="185">
        <f t="shared" si="19"/>
        <v>46.199999999999996</v>
      </c>
    </row>
    <row r="72" spans="1:12" ht="15" x14ac:dyDescent="0.25">
      <c r="A72" s="25">
        <f>A64</f>
        <v>1</v>
      </c>
      <c r="B72" s="13">
        <f>B64</f>
        <v>4</v>
      </c>
      <c r="C72" s="10" t="s">
        <v>25</v>
      </c>
      <c r="D72" s="7" t="s">
        <v>26</v>
      </c>
      <c r="E72" s="68" t="s">
        <v>88</v>
      </c>
      <c r="F72" s="54">
        <v>60</v>
      </c>
      <c r="G72" s="100">
        <v>2.802</v>
      </c>
      <c r="H72" s="100">
        <v>5.6280000000000001</v>
      </c>
      <c r="I72" s="101">
        <v>4.3140000000000001</v>
      </c>
      <c r="J72" s="100">
        <v>79</v>
      </c>
      <c r="K72" s="100" t="s">
        <v>92</v>
      </c>
      <c r="L72" s="207">
        <v>7.81</v>
      </c>
    </row>
    <row r="73" spans="1:12" ht="15" x14ac:dyDescent="0.25">
      <c r="A73" s="23"/>
      <c r="B73" s="15"/>
      <c r="C73" s="11"/>
      <c r="D73" s="7" t="s">
        <v>27</v>
      </c>
      <c r="E73" s="71" t="s">
        <v>89</v>
      </c>
      <c r="F73" s="99">
        <v>200</v>
      </c>
      <c r="G73" s="62">
        <v>1.62</v>
      </c>
      <c r="H73" s="62">
        <v>4.08</v>
      </c>
      <c r="I73" s="63">
        <v>9.6</v>
      </c>
      <c r="J73" s="62">
        <v>84</v>
      </c>
      <c r="K73" s="62" t="s">
        <v>93</v>
      </c>
      <c r="L73" s="208">
        <v>8.36</v>
      </c>
    </row>
    <row r="74" spans="1:12" ht="15" x14ac:dyDescent="0.25">
      <c r="A74" s="23"/>
      <c r="B74" s="15"/>
      <c r="C74" s="11"/>
      <c r="D74" s="7" t="s">
        <v>28</v>
      </c>
      <c r="E74" s="71" t="s">
        <v>90</v>
      </c>
      <c r="F74" s="58">
        <v>90</v>
      </c>
      <c r="G74" s="73">
        <v>6.3</v>
      </c>
      <c r="H74" s="73">
        <v>4.74</v>
      </c>
      <c r="I74" s="102">
        <v>12.12</v>
      </c>
      <c r="J74" s="73">
        <v>110</v>
      </c>
      <c r="K74" s="62" t="s">
        <v>94</v>
      </c>
      <c r="L74" s="76">
        <v>40.89</v>
      </c>
    </row>
    <row r="75" spans="1:12" ht="15" x14ac:dyDescent="0.25">
      <c r="A75" s="23"/>
      <c r="B75" s="15"/>
      <c r="C75" s="11"/>
      <c r="D75" s="7" t="s">
        <v>29</v>
      </c>
      <c r="E75" s="98" t="s">
        <v>91</v>
      </c>
      <c r="F75" s="58">
        <v>150</v>
      </c>
      <c r="G75" s="73">
        <v>3.105</v>
      </c>
      <c r="H75" s="73">
        <v>4.8600000000000003</v>
      </c>
      <c r="I75" s="102">
        <v>14.145</v>
      </c>
      <c r="J75" s="73">
        <v>112.5</v>
      </c>
      <c r="K75" s="62" t="s">
        <v>95</v>
      </c>
      <c r="L75" s="206">
        <v>14.03</v>
      </c>
    </row>
    <row r="76" spans="1:12" ht="15" x14ac:dyDescent="0.25">
      <c r="A76" s="23"/>
      <c r="B76" s="15"/>
      <c r="C76" s="11"/>
      <c r="D76" s="7" t="s">
        <v>30</v>
      </c>
      <c r="E76" s="71" t="s">
        <v>96</v>
      </c>
      <c r="F76" s="40">
        <v>200</v>
      </c>
      <c r="G76" s="187">
        <v>0.14000000000000001</v>
      </c>
      <c r="H76" s="187">
        <v>0.08</v>
      </c>
      <c r="I76" s="187">
        <v>24.48</v>
      </c>
      <c r="J76" s="187">
        <v>114</v>
      </c>
      <c r="K76" s="62" t="s">
        <v>97</v>
      </c>
      <c r="L76" s="187">
        <v>9.25</v>
      </c>
    </row>
    <row r="77" spans="1:12" ht="15" x14ac:dyDescent="0.25">
      <c r="A77" s="23"/>
      <c r="B77" s="15"/>
      <c r="C77" s="11"/>
      <c r="D77" s="7" t="s">
        <v>31</v>
      </c>
      <c r="E77" s="71" t="s">
        <v>44</v>
      </c>
      <c r="F77" s="58">
        <v>47</v>
      </c>
      <c r="G77" s="62">
        <v>4.4075555555555601</v>
      </c>
      <c r="H77" s="62">
        <v>0.53266666666666695</v>
      </c>
      <c r="I77" s="63">
        <v>29.234000000000002</v>
      </c>
      <c r="J77" s="62">
        <v>139.955555555556</v>
      </c>
      <c r="K77" s="188" t="s">
        <v>42</v>
      </c>
      <c r="L77" s="206">
        <v>2.68</v>
      </c>
    </row>
    <row r="78" spans="1:12" ht="15" x14ac:dyDescent="0.25">
      <c r="A78" s="23"/>
      <c r="B78" s="15"/>
      <c r="C78" s="11"/>
      <c r="D78" s="7" t="s">
        <v>32</v>
      </c>
      <c r="E78" s="98" t="s">
        <v>53</v>
      </c>
      <c r="F78" s="58">
        <v>28</v>
      </c>
      <c r="G78" s="62">
        <v>1.9039999999999999</v>
      </c>
      <c r="H78" s="62">
        <v>0.33600000000000002</v>
      </c>
      <c r="I78" s="63">
        <v>9.4079999999999995</v>
      </c>
      <c r="J78" s="62">
        <v>48</v>
      </c>
      <c r="K78" s="188" t="s">
        <v>42</v>
      </c>
      <c r="L78" s="76">
        <v>1.92</v>
      </c>
    </row>
    <row r="79" spans="1:12" ht="15" x14ac:dyDescent="0.25">
      <c r="A79" s="23"/>
      <c r="B79" s="15"/>
      <c r="C79" s="11"/>
      <c r="D79" s="6" t="s">
        <v>82</v>
      </c>
      <c r="E79" s="39" t="s">
        <v>98</v>
      </c>
      <c r="F79" s="40">
        <v>200</v>
      </c>
      <c r="G79" s="187">
        <v>6</v>
      </c>
      <c r="H79" s="187">
        <v>6.4</v>
      </c>
      <c r="I79" s="187">
        <v>9.4</v>
      </c>
      <c r="J79" s="187">
        <v>120</v>
      </c>
      <c r="K79" s="188" t="s">
        <v>42</v>
      </c>
      <c r="L79" s="187">
        <v>30.2</v>
      </c>
    </row>
    <row r="80" spans="1:12" ht="15.75" customHeight="1" x14ac:dyDescent="0.25">
      <c r="A80" s="24"/>
      <c r="B80" s="17"/>
      <c r="C80" s="8"/>
      <c r="D80" s="18" t="s">
        <v>33</v>
      </c>
      <c r="E80" s="9"/>
      <c r="F80" s="184">
        <f>SUM(F72:F79)</f>
        <v>975</v>
      </c>
      <c r="G80" s="185">
        <f>SUM(G72:G79)</f>
        <v>26.278555555555563</v>
      </c>
      <c r="H80" s="185">
        <f>SUM(H72:H79)</f>
        <v>26.656666666666666</v>
      </c>
      <c r="I80" s="185">
        <f>SUM(I72:I79)</f>
        <v>112.70100000000001</v>
      </c>
      <c r="J80" s="185">
        <f>SUM(J72:J79)</f>
        <v>807.45555555555597</v>
      </c>
      <c r="K80" s="186"/>
      <c r="L80" s="185">
        <f>SUM(L72:L79)</f>
        <v>115.14000000000001</v>
      </c>
    </row>
    <row r="81" spans="1:12" ht="15.75" thickBot="1" x14ac:dyDescent="0.25">
      <c r="A81" s="28">
        <f>A64</f>
        <v>1</v>
      </c>
      <c r="B81" s="29">
        <f>B64</f>
        <v>4</v>
      </c>
      <c r="C81" s="215" t="s">
        <v>4</v>
      </c>
      <c r="D81" s="216"/>
      <c r="E81" s="30"/>
      <c r="F81" s="31">
        <f>F71+F80</f>
        <v>1515</v>
      </c>
      <c r="G81" s="182">
        <f>G71+G80</f>
        <v>40.858555555555562</v>
      </c>
      <c r="H81" s="182">
        <f>H71+H80</f>
        <v>41.126666666666665</v>
      </c>
      <c r="I81" s="182">
        <f>I71+I80</f>
        <v>194.95100000000002</v>
      </c>
      <c r="J81" s="182">
        <f>J71+J80</f>
        <v>1312.405555555556</v>
      </c>
      <c r="K81" s="182"/>
      <c r="L81" s="182">
        <f>L71+L80</f>
        <v>161.34</v>
      </c>
    </row>
    <row r="82" spans="1:12" ht="15.75" thickBot="1" x14ac:dyDescent="0.3">
      <c r="A82" s="20">
        <v>1</v>
      </c>
      <c r="B82" s="21">
        <v>5</v>
      </c>
      <c r="C82" s="22" t="s">
        <v>20</v>
      </c>
      <c r="D82" s="5" t="s">
        <v>21</v>
      </c>
      <c r="E82" s="103" t="s">
        <v>99</v>
      </c>
      <c r="F82" s="104">
        <v>150</v>
      </c>
      <c r="G82" s="100">
        <v>5.1725806451612897</v>
      </c>
      <c r="H82" s="100">
        <v>4.7419354838709697</v>
      </c>
      <c r="I82" s="101">
        <v>15.343548387096799</v>
      </c>
      <c r="J82" s="100">
        <v>126</v>
      </c>
      <c r="K82" s="209" t="s">
        <v>101</v>
      </c>
      <c r="L82" s="57">
        <v>10.91</v>
      </c>
    </row>
    <row r="83" spans="1:12" ht="15" x14ac:dyDescent="0.25">
      <c r="A83" s="23"/>
      <c r="B83" s="15"/>
      <c r="C83" s="11"/>
      <c r="D83" s="6" t="s">
        <v>103</v>
      </c>
      <c r="E83" s="103" t="s">
        <v>100</v>
      </c>
      <c r="F83" s="104">
        <v>75</v>
      </c>
      <c r="G83" s="62">
        <v>7.5681818181818201</v>
      </c>
      <c r="H83" s="62">
        <v>11.427272727272699</v>
      </c>
      <c r="I83" s="63">
        <v>1.3772727272727301</v>
      </c>
      <c r="J83" s="62">
        <v>138</v>
      </c>
      <c r="K83" s="62" t="s">
        <v>102</v>
      </c>
      <c r="L83" s="76">
        <v>14.26</v>
      </c>
    </row>
    <row r="84" spans="1:12" ht="15" x14ac:dyDescent="0.25">
      <c r="A84" s="23"/>
      <c r="B84" s="15"/>
      <c r="C84" s="11"/>
      <c r="D84" s="7" t="s">
        <v>22</v>
      </c>
      <c r="E84" s="98" t="s">
        <v>43</v>
      </c>
      <c r="F84" s="40">
        <v>180</v>
      </c>
      <c r="G84" s="62">
        <v>0.12</v>
      </c>
      <c r="H84" s="62">
        <v>0.02</v>
      </c>
      <c r="I84" s="63">
        <v>15.2</v>
      </c>
      <c r="J84" s="187">
        <v>62</v>
      </c>
      <c r="K84" s="62" t="s">
        <v>41</v>
      </c>
      <c r="L84" s="187">
        <v>1.97</v>
      </c>
    </row>
    <row r="85" spans="1:12" ht="15" x14ac:dyDescent="0.25">
      <c r="A85" s="23"/>
      <c r="B85" s="15"/>
      <c r="C85" s="11"/>
      <c r="D85" s="7" t="s">
        <v>23</v>
      </c>
      <c r="E85" s="71" t="s">
        <v>44</v>
      </c>
      <c r="F85" s="58">
        <v>40</v>
      </c>
      <c r="G85" s="62">
        <v>2.96</v>
      </c>
      <c r="H85" s="62">
        <v>0.36</v>
      </c>
      <c r="I85" s="63">
        <v>19.64</v>
      </c>
      <c r="J85" s="62">
        <v>93.78</v>
      </c>
      <c r="K85" s="188" t="s">
        <v>42</v>
      </c>
      <c r="L85" s="76">
        <v>2.2799999999999998</v>
      </c>
    </row>
    <row r="86" spans="1:12" ht="15" x14ac:dyDescent="0.25">
      <c r="A86" s="23"/>
      <c r="B86" s="15"/>
      <c r="C86" s="11"/>
      <c r="D86" s="7" t="s">
        <v>24</v>
      </c>
      <c r="E86" s="39"/>
      <c r="F86" s="40"/>
      <c r="G86" s="187"/>
      <c r="H86" s="187"/>
      <c r="I86" s="187"/>
      <c r="J86" s="187"/>
      <c r="K86" s="188"/>
      <c r="L86" s="187"/>
    </row>
    <row r="87" spans="1:12" ht="15" x14ac:dyDescent="0.25">
      <c r="A87" s="23"/>
      <c r="B87" s="15"/>
      <c r="C87" s="11"/>
      <c r="D87" s="180" t="s">
        <v>177</v>
      </c>
      <c r="E87" s="98" t="s">
        <v>104</v>
      </c>
      <c r="F87" s="40">
        <v>150</v>
      </c>
      <c r="G87" s="187">
        <v>4.2</v>
      </c>
      <c r="H87" s="187">
        <v>3.76</v>
      </c>
      <c r="I87" s="187">
        <v>16.66</v>
      </c>
      <c r="J87" s="187">
        <v>117</v>
      </c>
      <c r="K87" s="188" t="s">
        <v>42</v>
      </c>
      <c r="L87" s="187">
        <v>27</v>
      </c>
    </row>
    <row r="88" spans="1:12" ht="15" x14ac:dyDescent="0.25">
      <c r="A88" s="23"/>
      <c r="B88" s="15"/>
      <c r="C88" s="11"/>
      <c r="D88" s="6" t="s">
        <v>187</v>
      </c>
      <c r="E88" s="98" t="s">
        <v>105</v>
      </c>
      <c r="F88" s="40">
        <v>34</v>
      </c>
      <c r="G88" s="187">
        <v>2.0499999999999998</v>
      </c>
      <c r="H88" s="187">
        <v>3.4</v>
      </c>
      <c r="I88" s="187">
        <v>25.16</v>
      </c>
      <c r="J88" s="187">
        <v>139.4</v>
      </c>
      <c r="K88" s="188" t="s">
        <v>42</v>
      </c>
      <c r="L88" s="187">
        <v>3.88</v>
      </c>
    </row>
    <row r="89" spans="1:12" ht="15.75" thickBot="1" x14ac:dyDescent="0.3">
      <c r="A89" s="24"/>
      <c r="B89" s="17"/>
      <c r="C89" s="8"/>
      <c r="D89" s="18" t="s">
        <v>33</v>
      </c>
      <c r="E89" s="9"/>
      <c r="F89" s="184">
        <f>SUM(F82:F88)</f>
        <v>629</v>
      </c>
      <c r="G89" s="185">
        <f t="shared" ref="G89" si="20">SUM(G82:G88)</f>
        <v>22.070762463343108</v>
      </c>
      <c r="H89" s="185">
        <f t="shared" ref="H89" si="21">SUM(H82:H88)</f>
        <v>23.709208211143668</v>
      </c>
      <c r="I89" s="185">
        <f t="shared" ref="I89" si="22">SUM(I82:I88)</f>
        <v>93.380821114369525</v>
      </c>
      <c r="J89" s="185">
        <f t="shared" ref="J89:L89" si="23">SUM(J82:J88)</f>
        <v>676.18</v>
      </c>
      <c r="K89" s="186"/>
      <c r="L89" s="185">
        <f t="shared" si="23"/>
        <v>60.300000000000004</v>
      </c>
    </row>
    <row r="90" spans="1:12" ht="15" x14ac:dyDescent="0.25">
      <c r="A90" s="25">
        <f>A82</f>
        <v>1</v>
      </c>
      <c r="B90" s="13">
        <f>B82</f>
        <v>5</v>
      </c>
      <c r="C90" s="10" t="s">
        <v>25</v>
      </c>
      <c r="D90" s="7" t="s">
        <v>26</v>
      </c>
      <c r="E90" s="105" t="s">
        <v>167</v>
      </c>
      <c r="F90" s="104">
        <v>60</v>
      </c>
      <c r="G90" s="69">
        <v>1.2</v>
      </c>
      <c r="H90" s="69">
        <v>0.2</v>
      </c>
      <c r="I90" s="210">
        <v>6.1</v>
      </c>
      <c r="J90" s="69">
        <v>31.3</v>
      </c>
      <c r="K90" s="100" t="s">
        <v>173</v>
      </c>
      <c r="L90" s="57">
        <v>13.26</v>
      </c>
    </row>
    <row r="91" spans="1:12" ht="15" x14ac:dyDescent="0.25">
      <c r="A91" s="23"/>
      <c r="B91" s="15"/>
      <c r="C91" s="11"/>
      <c r="D91" s="7" t="s">
        <v>27</v>
      </c>
      <c r="E91" s="98" t="s">
        <v>106</v>
      </c>
      <c r="F91" s="58">
        <v>225</v>
      </c>
      <c r="G91" s="62">
        <v>2.0499999999999998</v>
      </c>
      <c r="H91" s="62">
        <v>7.53</v>
      </c>
      <c r="I91" s="63">
        <v>11.17</v>
      </c>
      <c r="J91" s="62">
        <v>93</v>
      </c>
      <c r="K91" s="62" t="s">
        <v>108</v>
      </c>
      <c r="L91" s="76">
        <v>13.48</v>
      </c>
    </row>
    <row r="92" spans="1:12" ht="15" x14ac:dyDescent="0.25">
      <c r="A92" s="23"/>
      <c r="B92" s="15"/>
      <c r="C92" s="11"/>
      <c r="D92" s="7" t="s">
        <v>28</v>
      </c>
      <c r="E92" s="106" t="s">
        <v>107</v>
      </c>
      <c r="F92" s="74">
        <v>200</v>
      </c>
      <c r="G92" s="73">
        <v>23.133333333333301</v>
      </c>
      <c r="H92" s="73">
        <v>23.9866666666667</v>
      </c>
      <c r="I92" s="102">
        <v>35.293333333333301</v>
      </c>
      <c r="J92" s="73">
        <v>449</v>
      </c>
      <c r="K92" s="73" t="s">
        <v>109</v>
      </c>
      <c r="L92" s="76">
        <v>66.25</v>
      </c>
    </row>
    <row r="93" spans="1:12" ht="15" x14ac:dyDescent="0.25">
      <c r="A93" s="23"/>
      <c r="B93" s="15"/>
      <c r="C93" s="11"/>
      <c r="D93" s="7" t="s">
        <v>29</v>
      </c>
      <c r="E93" s="39"/>
      <c r="F93" s="40"/>
      <c r="G93" s="187"/>
      <c r="H93" s="187"/>
      <c r="I93" s="187"/>
      <c r="J93" s="187"/>
      <c r="K93" s="188"/>
      <c r="L93" s="187"/>
    </row>
    <row r="94" spans="1:12" ht="15" x14ac:dyDescent="0.25">
      <c r="A94" s="23"/>
      <c r="B94" s="15"/>
      <c r="C94" s="11"/>
      <c r="D94" s="7" t="s">
        <v>30</v>
      </c>
      <c r="E94" s="98" t="s">
        <v>110</v>
      </c>
      <c r="F94" s="58">
        <v>200</v>
      </c>
      <c r="G94" s="62">
        <v>0.67777777777777803</v>
      </c>
      <c r="H94" s="62">
        <v>0.27777777777777801</v>
      </c>
      <c r="I94" s="63">
        <v>20.755555555555599</v>
      </c>
      <c r="J94" s="62">
        <v>87.7777777777778</v>
      </c>
      <c r="K94" s="62" t="s">
        <v>111</v>
      </c>
      <c r="L94" s="76">
        <v>4.25</v>
      </c>
    </row>
    <row r="95" spans="1:12" ht="15" x14ac:dyDescent="0.25">
      <c r="A95" s="23"/>
      <c r="B95" s="15"/>
      <c r="C95" s="11"/>
      <c r="D95" s="7" t="s">
        <v>31</v>
      </c>
      <c r="E95" s="71" t="s">
        <v>44</v>
      </c>
      <c r="F95" s="58">
        <v>45</v>
      </c>
      <c r="G95" s="62">
        <v>3.33</v>
      </c>
      <c r="H95" s="62">
        <v>0.40500000000000003</v>
      </c>
      <c r="I95" s="63">
        <v>23.74</v>
      </c>
      <c r="J95" s="62">
        <v>106</v>
      </c>
      <c r="K95" s="188" t="s">
        <v>42</v>
      </c>
      <c r="L95" s="76">
        <v>2.52</v>
      </c>
    </row>
    <row r="96" spans="1:12" ht="15" x14ac:dyDescent="0.25">
      <c r="A96" s="23"/>
      <c r="B96" s="15"/>
      <c r="C96" s="11"/>
      <c r="D96" s="7" t="s">
        <v>32</v>
      </c>
      <c r="E96" s="98" t="s">
        <v>53</v>
      </c>
      <c r="F96" s="58">
        <v>30</v>
      </c>
      <c r="G96" s="62">
        <v>2.03571428571429</v>
      </c>
      <c r="H96" s="62">
        <v>0.36428571428571399</v>
      </c>
      <c r="I96" s="63">
        <v>10.0821428571429</v>
      </c>
      <c r="J96" s="62">
        <v>50.357142857142897</v>
      </c>
      <c r="K96" s="188" t="s">
        <v>42</v>
      </c>
      <c r="L96" s="76">
        <v>2.06</v>
      </c>
    </row>
    <row r="97" spans="1:12" ht="15" x14ac:dyDescent="0.25">
      <c r="A97" s="23"/>
      <c r="B97" s="15"/>
      <c r="C97" s="11"/>
      <c r="D97" s="180" t="s">
        <v>24</v>
      </c>
      <c r="E97" s="39" t="s">
        <v>133</v>
      </c>
      <c r="F97" s="40">
        <v>100</v>
      </c>
      <c r="G97" s="187">
        <v>0.4</v>
      </c>
      <c r="H97" s="187">
        <v>0.3</v>
      </c>
      <c r="I97" s="187">
        <v>10.3</v>
      </c>
      <c r="J97" s="187">
        <v>47</v>
      </c>
      <c r="K97" s="188" t="s">
        <v>178</v>
      </c>
      <c r="L97" s="187">
        <v>18</v>
      </c>
    </row>
    <row r="98" spans="1:12" ht="15" x14ac:dyDescent="0.25">
      <c r="A98" s="23"/>
      <c r="B98" s="15"/>
      <c r="C98" s="11"/>
      <c r="D98" s="6"/>
      <c r="E98" s="39"/>
      <c r="F98" s="40"/>
      <c r="G98" s="187"/>
      <c r="H98" s="187"/>
      <c r="I98" s="187"/>
      <c r="J98" s="187"/>
      <c r="K98" s="188"/>
      <c r="L98" s="187"/>
    </row>
    <row r="99" spans="1:12" ht="15.75" customHeight="1" x14ac:dyDescent="0.25">
      <c r="A99" s="24"/>
      <c r="B99" s="17"/>
      <c r="C99" s="8"/>
      <c r="D99" s="18" t="s">
        <v>33</v>
      </c>
      <c r="E99" s="9"/>
      <c r="F99" s="184">
        <f>SUM(F90:F98)</f>
        <v>860</v>
      </c>
      <c r="G99" s="185">
        <f t="shared" ref="G99" si="24">SUM(G90:G98)</f>
        <v>32.82682539682537</v>
      </c>
      <c r="H99" s="185">
        <f t="shared" ref="H99" si="25">SUM(H90:H98)</f>
        <v>33.063730158730188</v>
      </c>
      <c r="I99" s="185">
        <f t="shared" ref="I99" si="26">SUM(I90:I98)</f>
        <v>117.4410317460318</v>
      </c>
      <c r="J99" s="185">
        <f t="shared" ref="J99:L99" si="27">SUM(J90:J98)</f>
        <v>864.43492063492067</v>
      </c>
      <c r="K99" s="186"/>
      <c r="L99" s="185">
        <f t="shared" si="27"/>
        <v>119.82000000000001</v>
      </c>
    </row>
    <row r="100" spans="1:12" ht="15.75" thickBot="1" x14ac:dyDescent="0.25">
      <c r="A100" s="28">
        <f>A82</f>
        <v>1</v>
      </c>
      <c r="B100" s="29">
        <f>B82</f>
        <v>5</v>
      </c>
      <c r="C100" s="215" t="s">
        <v>4</v>
      </c>
      <c r="D100" s="216"/>
      <c r="E100" s="30"/>
      <c r="F100" s="31">
        <f>F89+F99</f>
        <v>1489</v>
      </c>
      <c r="G100" s="182">
        <f t="shared" ref="G100" si="28">G89+G99</f>
        <v>54.897587860168478</v>
      </c>
      <c r="H100" s="182">
        <f t="shared" ref="H100" si="29">H89+H99</f>
        <v>56.772938369873856</v>
      </c>
      <c r="I100" s="182">
        <f t="shared" ref="I100" si="30">I89+I99</f>
        <v>210.82185286040132</v>
      </c>
      <c r="J100" s="182">
        <f t="shared" ref="J100:L100" si="31">J89+J99</f>
        <v>1540.6149206349205</v>
      </c>
      <c r="K100" s="182"/>
      <c r="L100" s="182">
        <f t="shared" si="31"/>
        <v>180.12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7" t="s">
        <v>112</v>
      </c>
      <c r="F101" s="38">
        <v>150</v>
      </c>
      <c r="G101" s="198">
        <v>8.15</v>
      </c>
      <c r="H101" s="198">
        <v>5.26</v>
      </c>
      <c r="I101" s="198">
        <v>13.58</v>
      </c>
      <c r="J101" s="198">
        <v>177</v>
      </c>
      <c r="K101" s="191" t="s">
        <v>113</v>
      </c>
      <c r="L101" s="198">
        <v>21.46</v>
      </c>
    </row>
    <row r="102" spans="1:12" ht="15" x14ac:dyDescent="0.25">
      <c r="A102" s="23"/>
      <c r="B102" s="15"/>
      <c r="C102" s="11"/>
      <c r="D102" s="6"/>
      <c r="E102" s="39"/>
      <c r="F102" s="40"/>
      <c r="G102" s="187"/>
      <c r="H102" s="187"/>
      <c r="I102" s="187"/>
      <c r="J102" s="187"/>
      <c r="K102" s="188"/>
      <c r="L102" s="187"/>
    </row>
    <row r="103" spans="1:12" ht="15" x14ac:dyDescent="0.25">
      <c r="A103" s="23"/>
      <c r="B103" s="15"/>
      <c r="C103" s="11"/>
      <c r="D103" s="7" t="s">
        <v>22</v>
      </c>
      <c r="E103" s="48" t="s">
        <v>114</v>
      </c>
      <c r="F103" s="50">
        <v>180</v>
      </c>
      <c r="G103" s="107">
        <v>3.67</v>
      </c>
      <c r="H103" s="107">
        <v>3.19</v>
      </c>
      <c r="I103" s="108">
        <v>15.82</v>
      </c>
      <c r="J103" s="107">
        <v>106</v>
      </c>
      <c r="K103" s="107" t="s">
        <v>115</v>
      </c>
      <c r="L103" s="109">
        <v>8.23</v>
      </c>
    </row>
    <row r="104" spans="1:12" ht="15" x14ac:dyDescent="0.25">
      <c r="A104" s="23"/>
      <c r="B104" s="15"/>
      <c r="C104" s="11"/>
      <c r="D104" s="7" t="s">
        <v>23</v>
      </c>
      <c r="E104" s="49" t="s">
        <v>44</v>
      </c>
      <c r="F104" s="50">
        <v>45</v>
      </c>
      <c r="G104" s="107">
        <v>3.33</v>
      </c>
      <c r="H104" s="107">
        <v>0.4</v>
      </c>
      <c r="I104" s="108">
        <v>23.74</v>
      </c>
      <c r="J104" s="107">
        <v>106</v>
      </c>
      <c r="K104" s="188" t="s">
        <v>42</v>
      </c>
      <c r="L104" s="187">
        <v>2.57</v>
      </c>
    </row>
    <row r="105" spans="1:12" ht="15" x14ac:dyDescent="0.25">
      <c r="A105" s="23"/>
      <c r="B105" s="15"/>
      <c r="C105" s="11"/>
      <c r="D105" s="7" t="s">
        <v>24</v>
      </c>
      <c r="E105" s="39" t="s">
        <v>45</v>
      </c>
      <c r="F105" s="40">
        <v>100</v>
      </c>
      <c r="G105" s="187">
        <v>0.4</v>
      </c>
      <c r="H105" s="187">
        <v>0.4</v>
      </c>
      <c r="I105" s="187">
        <v>9.8000000000000007</v>
      </c>
      <c r="J105" s="187">
        <v>47</v>
      </c>
      <c r="K105" s="107" t="s">
        <v>46</v>
      </c>
      <c r="L105" s="109">
        <v>6.88</v>
      </c>
    </row>
    <row r="106" spans="1:12" ht="15" x14ac:dyDescent="0.25">
      <c r="A106" s="23"/>
      <c r="B106" s="15"/>
      <c r="C106" s="11"/>
      <c r="D106" s="214" t="s">
        <v>188</v>
      </c>
      <c r="E106" s="51" t="s">
        <v>117</v>
      </c>
      <c r="F106" s="40">
        <v>10</v>
      </c>
      <c r="G106" s="187">
        <v>0.08</v>
      </c>
      <c r="H106" s="187">
        <v>7.25</v>
      </c>
      <c r="I106" s="187">
        <v>0.13</v>
      </c>
      <c r="J106" s="187">
        <v>66</v>
      </c>
      <c r="K106" s="211" t="s">
        <v>119</v>
      </c>
      <c r="L106" s="187">
        <v>3.6</v>
      </c>
    </row>
    <row r="107" spans="1:12" ht="15" x14ac:dyDescent="0.25">
      <c r="A107" s="23"/>
      <c r="B107" s="15"/>
      <c r="C107" s="11"/>
      <c r="D107" s="189" t="s">
        <v>156</v>
      </c>
      <c r="E107" s="39" t="s">
        <v>118</v>
      </c>
      <c r="F107" s="40">
        <v>15</v>
      </c>
      <c r="G107" s="187">
        <v>3.48</v>
      </c>
      <c r="H107" s="187">
        <v>4.43</v>
      </c>
      <c r="I107" s="187"/>
      <c r="J107" s="187">
        <v>54</v>
      </c>
      <c r="K107" s="212" t="s">
        <v>120</v>
      </c>
      <c r="L107" s="187">
        <v>9.02</v>
      </c>
    </row>
    <row r="108" spans="1:12" ht="15.75" thickBot="1" x14ac:dyDescent="0.3">
      <c r="A108" s="24"/>
      <c r="B108" s="17"/>
      <c r="C108" s="8"/>
      <c r="D108" s="18" t="s">
        <v>33</v>
      </c>
      <c r="E108" s="9"/>
      <c r="F108" s="184">
        <f>SUM(F101:F107)</f>
        <v>500</v>
      </c>
      <c r="G108" s="185">
        <f t="shared" ref="G108:J108" si="32">SUM(G101:G107)</f>
        <v>19.11</v>
      </c>
      <c r="H108" s="185">
        <f t="shared" si="32"/>
        <v>20.93</v>
      </c>
      <c r="I108" s="185">
        <f t="shared" si="32"/>
        <v>63.07</v>
      </c>
      <c r="J108" s="185">
        <f t="shared" si="32"/>
        <v>556</v>
      </c>
      <c r="K108" s="186"/>
      <c r="L108" s="185">
        <f t="shared" ref="L108" si="33">SUM(L101:L107)</f>
        <v>51.760000000000005</v>
      </c>
    </row>
    <row r="109" spans="1:12" ht="15" x14ac:dyDescent="0.25">
      <c r="A109" s="25">
        <f>A101</f>
        <v>2</v>
      </c>
      <c r="B109" s="13">
        <f>B101</f>
        <v>1</v>
      </c>
      <c r="C109" s="10" t="s">
        <v>25</v>
      </c>
      <c r="D109" s="7" t="s">
        <v>26</v>
      </c>
      <c r="E109" s="190" t="s">
        <v>170</v>
      </c>
      <c r="F109" s="112">
        <v>60</v>
      </c>
      <c r="G109" s="113">
        <v>1.02</v>
      </c>
      <c r="H109" s="113">
        <v>3</v>
      </c>
      <c r="I109" s="114">
        <v>5.08</v>
      </c>
      <c r="J109" s="113">
        <v>51.42</v>
      </c>
      <c r="K109" s="191" t="s">
        <v>172</v>
      </c>
      <c r="L109" s="113">
        <v>8.56</v>
      </c>
    </row>
    <row r="110" spans="1:12" ht="15" x14ac:dyDescent="0.25">
      <c r="A110" s="23"/>
      <c r="B110" s="15"/>
      <c r="C110" s="11"/>
      <c r="D110" s="7" t="s">
        <v>27</v>
      </c>
      <c r="E110" s="110" t="s">
        <v>121</v>
      </c>
      <c r="F110" s="52">
        <v>200</v>
      </c>
      <c r="G110" s="107">
        <v>4.4000000000000004</v>
      </c>
      <c r="H110" s="115">
        <v>4.22</v>
      </c>
      <c r="I110" s="108">
        <v>13.22</v>
      </c>
      <c r="J110" s="115">
        <v>118</v>
      </c>
      <c r="K110" s="107" t="s">
        <v>64</v>
      </c>
      <c r="L110" s="109">
        <v>6.51</v>
      </c>
    </row>
    <row r="111" spans="1:12" ht="15" x14ac:dyDescent="0.25">
      <c r="A111" s="23"/>
      <c r="B111" s="15"/>
      <c r="C111" s="11"/>
      <c r="D111" s="7" t="s">
        <v>28</v>
      </c>
      <c r="E111" s="49" t="s">
        <v>122</v>
      </c>
      <c r="F111" s="50">
        <v>90</v>
      </c>
      <c r="G111" s="107">
        <v>7.5354545454545496</v>
      </c>
      <c r="H111" s="107">
        <v>7.8954545454545499</v>
      </c>
      <c r="I111" s="108">
        <v>8.1572727272727299</v>
      </c>
      <c r="J111" s="107">
        <v>134</v>
      </c>
      <c r="K111" s="107" t="s">
        <v>123</v>
      </c>
      <c r="L111" s="109">
        <v>24.98</v>
      </c>
    </row>
    <row r="112" spans="1:12" ht="15" x14ac:dyDescent="0.25">
      <c r="A112" s="23"/>
      <c r="B112" s="15"/>
      <c r="C112" s="11"/>
      <c r="D112" s="7" t="s">
        <v>29</v>
      </c>
      <c r="E112" s="111" t="s">
        <v>75</v>
      </c>
      <c r="F112" s="50">
        <v>150</v>
      </c>
      <c r="G112" s="107">
        <v>4</v>
      </c>
      <c r="H112" s="107">
        <v>5</v>
      </c>
      <c r="I112" s="108">
        <v>23.94</v>
      </c>
      <c r="J112" s="107">
        <v>158</v>
      </c>
      <c r="K112" s="107" t="s">
        <v>78</v>
      </c>
      <c r="L112" s="109">
        <v>3.7</v>
      </c>
    </row>
    <row r="113" spans="1:12" ht="30" x14ac:dyDescent="0.25">
      <c r="A113" s="23"/>
      <c r="B113" s="15"/>
      <c r="C113" s="11"/>
      <c r="D113" s="7" t="s">
        <v>30</v>
      </c>
      <c r="E113" s="116" t="s">
        <v>59</v>
      </c>
      <c r="F113" s="40">
        <v>200</v>
      </c>
      <c r="G113" s="187">
        <v>5.4</v>
      </c>
      <c r="H113" s="187">
        <v>5</v>
      </c>
      <c r="I113" s="187">
        <v>21.6</v>
      </c>
      <c r="J113" s="187">
        <v>153</v>
      </c>
      <c r="K113" s="188" t="s">
        <v>42</v>
      </c>
      <c r="L113" s="187">
        <v>27</v>
      </c>
    </row>
    <row r="114" spans="1:12" ht="15" x14ac:dyDescent="0.25">
      <c r="A114" s="23"/>
      <c r="B114" s="15"/>
      <c r="C114" s="11"/>
      <c r="D114" s="7" t="s">
        <v>31</v>
      </c>
      <c r="E114" s="49" t="s">
        <v>116</v>
      </c>
      <c r="F114" s="50">
        <v>45</v>
      </c>
      <c r="G114" s="107">
        <v>3.33</v>
      </c>
      <c r="H114" s="107">
        <v>0.40500000000000003</v>
      </c>
      <c r="I114" s="108">
        <v>23.74</v>
      </c>
      <c r="J114" s="107">
        <v>106</v>
      </c>
      <c r="K114" s="107" t="s">
        <v>42</v>
      </c>
      <c r="L114" s="109">
        <v>2.57</v>
      </c>
    </row>
    <row r="115" spans="1:12" ht="15" x14ac:dyDescent="0.25">
      <c r="A115" s="23"/>
      <c r="B115" s="15"/>
      <c r="C115" s="11"/>
      <c r="D115" s="7" t="s">
        <v>32</v>
      </c>
      <c r="E115" s="48" t="s">
        <v>53</v>
      </c>
      <c r="F115" s="50">
        <v>28</v>
      </c>
      <c r="G115" s="107">
        <v>1.9039999999999999</v>
      </c>
      <c r="H115" s="107">
        <v>0.33600000000000002</v>
      </c>
      <c r="I115" s="108">
        <v>9.4079999999999995</v>
      </c>
      <c r="J115" s="107">
        <v>48</v>
      </c>
      <c r="K115" s="107" t="s">
        <v>42</v>
      </c>
      <c r="L115" s="109">
        <v>1.92</v>
      </c>
    </row>
    <row r="116" spans="1:12" ht="15" x14ac:dyDescent="0.25">
      <c r="A116" s="23"/>
      <c r="B116" s="15"/>
      <c r="C116" s="11"/>
      <c r="D116" s="6" t="s">
        <v>82</v>
      </c>
      <c r="E116" s="49" t="s">
        <v>124</v>
      </c>
      <c r="F116" s="40">
        <v>200</v>
      </c>
      <c r="G116" s="107">
        <v>1</v>
      </c>
      <c r="H116" s="107"/>
      <c r="I116" s="108">
        <v>20</v>
      </c>
      <c r="J116" s="187">
        <v>42</v>
      </c>
      <c r="K116" s="188" t="s">
        <v>42</v>
      </c>
      <c r="L116" s="187">
        <v>9.5</v>
      </c>
    </row>
    <row r="117" spans="1:12" ht="15" x14ac:dyDescent="0.25">
      <c r="A117" s="23"/>
      <c r="B117" s="15"/>
      <c r="C117" s="11"/>
      <c r="D117" s="6"/>
      <c r="E117" s="39"/>
      <c r="F117" s="40"/>
      <c r="G117" s="187"/>
      <c r="H117" s="187"/>
      <c r="I117" s="187"/>
      <c r="J117" s="187"/>
      <c r="K117" s="188"/>
      <c r="L117" s="187"/>
    </row>
    <row r="118" spans="1:12" ht="15" x14ac:dyDescent="0.25">
      <c r="A118" s="24"/>
      <c r="B118" s="17"/>
      <c r="C118" s="8"/>
      <c r="D118" s="18" t="s">
        <v>33</v>
      </c>
      <c r="E118" s="9"/>
      <c r="F118" s="184">
        <f>SUM(F109:F117)</f>
        <v>973</v>
      </c>
      <c r="G118" s="185">
        <f t="shared" ref="G118:J118" si="34">SUM(G109:G117)</f>
        <v>28.589454545454547</v>
      </c>
      <c r="H118" s="185">
        <f t="shared" si="34"/>
        <v>25.85645454545455</v>
      </c>
      <c r="I118" s="185">
        <f t="shared" si="34"/>
        <v>125.14527272727273</v>
      </c>
      <c r="J118" s="185">
        <f t="shared" si="34"/>
        <v>810.42000000000007</v>
      </c>
      <c r="K118" s="186"/>
      <c r="L118" s="185">
        <f t="shared" ref="L118" si="35">SUM(L109:L117)</f>
        <v>84.74</v>
      </c>
    </row>
    <row r="119" spans="1:12" ht="15.75" thickBot="1" x14ac:dyDescent="0.25">
      <c r="A119" s="28">
        <f>A101</f>
        <v>2</v>
      </c>
      <c r="B119" s="29">
        <f>B101</f>
        <v>1</v>
      </c>
      <c r="C119" s="215" t="s">
        <v>4</v>
      </c>
      <c r="D119" s="216"/>
      <c r="E119" s="30"/>
      <c r="F119" s="31">
        <f>F108+F118</f>
        <v>1473</v>
      </c>
      <c r="G119" s="182">
        <f t="shared" ref="G119" si="36">G108+G118</f>
        <v>47.699454545454543</v>
      </c>
      <c r="H119" s="182">
        <f t="shared" ref="H119" si="37">H108+H118</f>
        <v>46.786454545454546</v>
      </c>
      <c r="I119" s="182">
        <f t="shared" ref="I119" si="38">I108+I118</f>
        <v>188.21527272727272</v>
      </c>
      <c r="J119" s="182">
        <f t="shared" ref="J119:L119" si="39">J108+J118</f>
        <v>1366.42</v>
      </c>
      <c r="K119" s="182"/>
      <c r="L119" s="182">
        <f t="shared" si="39"/>
        <v>136.5</v>
      </c>
    </row>
    <row r="120" spans="1:12" ht="45" x14ac:dyDescent="0.25">
      <c r="A120" s="14">
        <v>2</v>
      </c>
      <c r="B120" s="15">
        <v>2</v>
      </c>
      <c r="C120" s="22" t="s">
        <v>20</v>
      </c>
      <c r="D120" s="5" t="s">
        <v>21</v>
      </c>
      <c r="E120" s="117" t="s">
        <v>125</v>
      </c>
      <c r="F120" s="119">
        <v>240</v>
      </c>
      <c r="G120" s="120">
        <v>13.29</v>
      </c>
      <c r="H120" s="120">
        <v>11.94</v>
      </c>
      <c r="I120" s="121">
        <v>33.74</v>
      </c>
      <c r="J120" s="120">
        <v>295</v>
      </c>
      <c r="K120" s="120" t="s">
        <v>126</v>
      </c>
      <c r="L120" s="122">
        <v>27.39</v>
      </c>
    </row>
    <row r="121" spans="1:12" ht="15" x14ac:dyDescent="0.25">
      <c r="A121" s="14"/>
      <c r="B121" s="15"/>
      <c r="C121" s="11"/>
      <c r="D121" s="6" t="s">
        <v>26</v>
      </c>
      <c r="E121" s="127" t="s">
        <v>179</v>
      </c>
      <c r="F121" s="40">
        <v>60</v>
      </c>
      <c r="G121" s="187">
        <v>0.72</v>
      </c>
      <c r="H121" s="187">
        <v>2.83</v>
      </c>
      <c r="I121" s="187">
        <v>4.62</v>
      </c>
      <c r="J121" s="187">
        <v>47</v>
      </c>
      <c r="K121" s="144" t="s">
        <v>42</v>
      </c>
      <c r="L121" s="187">
        <v>7.44</v>
      </c>
    </row>
    <row r="122" spans="1:12" ht="15" x14ac:dyDescent="0.25">
      <c r="A122" s="14"/>
      <c r="B122" s="15"/>
      <c r="C122" s="11"/>
      <c r="D122" s="7" t="s">
        <v>22</v>
      </c>
      <c r="E122" s="118" t="s">
        <v>124</v>
      </c>
      <c r="F122" s="40">
        <v>180</v>
      </c>
      <c r="G122" s="123">
        <v>0.9</v>
      </c>
      <c r="H122" s="123">
        <v>0</v>
      </c>
      <c r="I122" s="124">
        <v>18</v>
      </c>
      <c r="J122" s="123">
        <v>37.799999999999997</v>
      </c>
      <c r="K122" s="144" t="s">
        <v>42</v>
      </c>
      <c r="L122" s="126">
        <v>8.5500000000000007</v>
      </c>
    </row>
    <row r="123" spans="1:12" ht="15" x14ac:dyDescent="0.25">
      <c r="A123" s="14"/>
      <c r="B123" s="15"/>
      <c r="C123" s="11"/>
      <c r="D123" s="7" t="s">
        <v>23</v>
      </c>
      <c r="E123" s="118" t="s">
        <v>44</v>
      </c>
      <c r="F123" s="125">
        <v>30</v>
      </c>
      <c r="G123" s="123">
        <v>2.2200000000000002</v>
      </c>
      <c r="H123" s="123">
        <v>0.27</v>
      </c>
      <c r="I123" s="124">
        <v>15.83</v>
      </c>
      <c r="J123" s="123">
        <v>70</v>
      </c>
      <c r="K123" s="144" t="s">
        <v>42</v>
      </c>
      <c r="L123" s="126">
        <v>1.71</v>
      </c>
    </row>
    <row r="124" spans="1:12" ht="15" x14ac:dyDescent="0.25">
      <c r="A124" s="14"/>
      <c r="B124" s="15"/>
      <c r="C124" s="11"/>
      <c r="D124" s="7" t="s">
        <v>24</v>
      </c>
      <c r="E124" s="39"/>
      <c r="F124" s="40"/>
      <c r="G124" s="187"/>
      <c r="H124" s="187"/>
      <c r="I124" s="187"/>
      <c r="J124" s="187"/>
      <c r="K124" s="188"/>
      <c r="L124" s="187"/>
    </row>
    <row r="125" spans="1:12" ht="15" x14ac:dyDescent="0.25">
      <c r="A125" s="14"/>
      <c r="B125" s="15"/>
      <c r="C125" s="11"/>
      <c r="D125" s="214" t="s">
        <v>134</v>
      </c>
      <c r="E125" s="118" t="s">
        <v>127</v>
      </c>
      <c r="F125" s="125">
        <v>36</v>
      </c>
      <c r="G125" s="123">
        <v>2.62</v>
      </c>
      <c r="H125" s="123">
        <v>6.12</v>
      </c>
      <c r="I125" s="124">
        <v>24.48</v>
      </c>
      <c r="J125" s="123">
        <v>165.6</v>
      </c>
      <c r="K125" s="144" t="s">
        <v>42</v>
      </c>
      <c r="L125" s="126">
        <v>6.7</v>
      </c>
    </row>
    <row r="126" spans="1:12" ht="15" x14ac:dyDescent="0.25">
      <c r="A126" s="14"/>
      <c r="B126" s="15"/>
      <c r="C126" s="11"/>
      <c r="D126" s="189" t="s">
        <v>30</v>
      </c>
      <c r="E126" s="128" t="s">
        <v>81</v>
      </c>
      <c r="F126" s="125">
        <v>200</v>
      </c>
      <c r="G126" s="123">
        <v>6</v>
      </c>
      <c r="H126" s="123">
        <v>6.4</v>
      </c>
      <c r="I126" s="124">
        <v>9.4</v>
      </c>
      <c r="J126" s="123">
        <v>120</v>
      </c>
      <c r="K126" s="123" t="s">
        <v>42</v>
      </c>
      <c r="L126" s="123">
        <v>30.2</v>
      </c>
    </row>
    <row r="127" spans="1:12" ht="15" x14ac:dyDescent="0.25">
      <c r="A127" s="14"/>
      <c r="B127" s="15"/>
      <c r="C127" s="11"/>
      <c r="D127" s="189" t="s">
        <v>23</v>
      </c>
      <c r="E127" s="128" t="s">
        <v>53</v>
      </c>
      <c r="F127" s="125">
        <v>20</v>
      </c>
      <c r="G127" s="123">
        <v>1.36</v>
      </c>
      <c r="H127" s="123">
        <v>0.24</v>
      </c>
      <c r="I127" s="192">
        <v>6.72</v>
      </c>
      <c r="J127" s="123">
        <v>34</v>
      </c>
      <c r="K127" s="192" t="s">
        <v>42</v>
      </c>
      <c r="L127" s="123">
        <v>1.37</v>
      </c>
    </row>
    <row r="128" spans="1:12" ht="15.75" thickBot="1" x14ac:dyDescent="0.3">
      <c r="A128" s="16"/>
      <c r="B128" s="17"/>
      <c r="C128" s="8"/>
      <c r="D128" s="18" t="s">
        <v>33</v>
      </c>
      <c r="E128" s="9"/>
      <c r="F128" s="184">
        <f>SUM(F120:F127)</f>
        <v>766</v>
      </c>
      <c r="G128" s="185">
        <f>SUM(G120:G127)</f>
        <v>27.11</v>
      </c>
      <c r="H128" s="185">
        <f>SUM(H120:H127)</f>
        <v>27.8</v>
      </c>
      <c r="I128" s="185">
        <f>I120+I121+I122+I123+I124+I125+I126+I127</f>
        <v>112.79</v>
      </c>
      <c r="J128" s="185">
        <f>SUM(J120:J127)</f>
        <v>769.4</v>
      </c>
      <c r="K128" s="186"/>
      <c r="L128" s="185">
        <f>SUM(L120:L127)</f>
        <v>83.36</v>
      </c>
    </row>
    <row r="129" spans="1:12" ht="15" x14ac:dyDescent="0.25">
      <c r="A129" s="13">
        <f>A120</f>
        <v>2</v>
      </c>
      <c r="B129" s="13">
        <f>B120</f>
        <v>2</v>
      </c>
      <c r="C129" s="10" t="s">
        <v>25</v>
      </c>
      <c r="D129" s="7" t="s">
        <v>26</v>
      </c>
      <c r="E129" s="129"/>
      <c r="F129" s="130"/>
      <c r="G129" s="134"/>
      <c r="H129" s="134"/>
      <c r="I129" s="135"/>
      <c r="J129" s="134"/>
      <c r="K129" s="134"/>
      <c r="L129" s="132"/>
    </row>
    <row r="130" spans="1:12" ht="15" x14ac:dyDescent="0.25">
      <c r="A130" s="14"/>
      <c r="B130" s="15"/>
      <c r="C130" s="11"/>
      <c r="D130" s="7" t="s">
        <v>27</v>
      </c>
      <c r="E130" s="118" t="s">
        <v>73</v>
      </c>
      <c r="F130" s="131">
        <v>200</v>
      </c>
      <c r="G130" s="123">
        <v>1.44</v>
      </c>
      <c r="H130" s="123">
        <v>3.94</v>
      </c>
      <c r="I130" s="124">
        <v>8.74</v>
      </c>
      <c r="J130" s="123">
        <v>82</v>
      </c>
      <c r="K130" s="144" t="s">
        <v>76</v>
      </c>
      <c r="L130" s="133">
        <v>7.43</v>
      </c>
    </row>
    <row r="131" spans="1:12" ht="15" x14ac:dyDescent="0.25">
      <c r="A131" s="14"/>
      <c r="B131" s="15"/>
      <c r="C131" s="11"/>
      <c r="D131" s="7" t="s">
        <v>28</v>
      </c>
      <c r="E131" s="118" t="s">
        <v>128</v>
      </c>
      <c r="F131" s="125">
        <v>90</v>
      </c>
      <c r="G131" s="123">
        <v>5.6070000000000002</v>
      </c>
      <c r="H131" s="123">
        <v>5.77</v>
      </c>
      <c r="I131" s="124">
        <v>3.4740000000000002</v>
      </c>
      <c r="J131" s="123">
        <v>83.997</v>
      </c>
      <c r="K131" s="144" t="s">
        <v>129</v>
      </c>
      <c r="L131" s="126">
        <v>28.23</v>
      </c>
    </row>
    <row r="132" spans="1:12" ht="15" x14ac:dyDescent="0.25">
      <c r="A132" s="14"/>
      <c r="B132" s="15"/>
      <c r="C132" s="11"/>
      <c r="D132" s="7" t="s">
        <v>29</v>
      </c>
      <c r="E132" s="118" t="s">
        <v>51</v>
      </c>
      <c r="F132" s="125">
        <v>150</v>
      </c>
      <c r="G132" s="123">
        <v>3.06</v>
      </c>
      <c r="H132" s="123">
        <v>4.8</v>
      </c>
      <c r="I132" s="124">
        <v>20.445</v>
      </c>
      <c r="J132" s="123">
        <v>137</v>
      </c>
      <c r="K132" s="144" t="s">
        <v>52</v>
      </c>
      <c r="L132" s="126">
        <v>8.31</v>
      </c>
    </row>
    <row r="133" spans="1:12" ht="15" x14ac:dyDescent="0.25">
      <c r="A133" s="14"/>
      <c r="B133" s="15"/>
      <c r="C133" s="11"/>
      <c r="D133" s="7" t="s">
        <v>30</v>
      </c>
      <c r="E133" s="127" t="s">
        <v>130</v>
      </c>
      <c r="F133" s="125">
        <v>200</v>
      </c>
      <c r="G133" s="187">
        <v>0.3</v>
      </c>
      <c r="H133" s="187">
        <v>0.1</v>
      </c>
      <c r="I133" s="187">
        <v>10.3</v>
      </c>
      <c r="J133" s="187">
        <v>42.8</v>
      </c>
      <c r="K133" s="144" t="s">
        <v>131</v>
      </c>
      <c r="L133" s="187">
        <v>13.26</v>
      </c>
    </row>
    <row r="134" spans="1:12" ht="15" x14ac:dyDescent="0.25">
      <c r="A134" s="14"/>
      <c r="B134" s="15"/>
      <c r="C134" s="11"/>
      <c r="D134" s="7" t="s">
        <v>31</v>
      </c>
      <c r="E134" s="118" t="s">
        <v>116</v>
      </c>
      <c r="F134" s="125">
        <v>50</v>
      </c>
      <c r="G134" s="123">
        <v>3.7</v>
      </c>
      <c r="H134" s="123">
        <v>0.45</v>
      </c>
      <c r="I134" s="124">
        <v>26.38</v>
      </c>
      <c r="J134" s="123">
        <v>117</v>
      </c>
      <c r="K134" s="144" t="s">
        <v>42</v>
      </c>
      <c r="L134" s="126">
        <v>2.85</v>
      </c>
    </row>
    <row r="135" spans="1:12" ht="15" x14ac:dyDescent="0.25">
      <c r="A135" s="14"/>
      <c r="B135" s="15"/>
      <c r="C135" s="11"/>
      <c r="D135" s="7" t="s">
        <v>32</v>
      </c>
      <c r="E135" s="127" t="s">
        <v>53</v>
      </c>
      <c r="F135" s="125">
        <v>30</v>
      </c>
      <c r="G135" s="123">
        <v>2.04</v>
      </c>
      <c r="H135" s="123">
        <v>0.36</v>
      </c>
      <c r="I135" s="124">
        <v>10.08</v>
      </c>
      <c r="J135" s="123">
        <v>50.36</v>
      </c>
      <c r="K135" s="144" t="s">
        <v>42</v>
      </c>
      <c r="L135" s="126">
        <v>2.06</v>
      </c>
    </row>
    <row r="136" spans="1:12" ht="15" x14ac:dyDescent="0.25">
      <c r="A136" s="14"/>
      <c r="B136" s="15"/>
      <c r="C136" s="11"/>
      <c r="D136" s="138" t="s">
        <v>134</v>
      </c>
      <c r="E136" s="39" t="s">
        <v>132</v>
      </c>
      <c r="F136" s="136">
        <v>30</v>
      </c>
      <c r="G136" s="187">
        <v>3.6</v>
      </c>
      <c r="H136" s="187">
        <v>0.6</v>
      </c>
      <c r="I136" s="187">
        <v>29.1</v>
      </c>
      <c r="J136" s="187">
        <v>111</v>
      </c>
      <c r="K136" s="188" t="s">
        <v>42</v>
      </c>
      <c r="L136" s="187">
        <v>9.8000000000000007</v>
      </c>
    </row>
    <row r="137" spans="1:12" ht="15" x14ac:dyDescent="0.25">
      <c r="A137" s="14"/>
      <c r="B137" s="15"/>
      <c r="C137" s="11"/>
      <c r="D137" s="6" t="s">
        <v>83</v>
      </c>
      <c r="E137" s="39" t="s">
        <v>133</v>
      </c>
      <c r="F137" s="137">
        <v>110</v>
      </c>
      <c r="G137" s="187">
        <v>0.44</v>
      </c>
      <c r="H137" s="187">
        <v>0.33</v>
      </c>
      <c r="I137" s="187">
        <v>11.33</v>
      </c>
      <c r="J137" s="187">
        <v>51.7</v>
      </c>
      <c r="K137" s="155" t="s">
        <v>46</v>
      </c>
      <c r="L137" s="187">
        <v>19.8</v>
      </c>
    </row>
    <row r="138" spans="1:12" ht="15" x14ac:dyDescent="0.25">
      <c r="A138" s="16"/>
      <c r="B138" s="17"/>
      <c r="C138" s="8"/>
      <c r="D138" s="18" t="s">
        <v>33</v>
      </c>
      <c r="E138" s="9"/>
      <c r="F138" s="184">
        <f>SUM(F129:F137)</f>
        <v>860</v>
      </c>
      <c r="G138" s="185">
        <f t="shared" ref="G138:J138" si="40">SUM(G129:G137)</f>
        <v>20.187000000000005</v>
      </c>
      <c r="H138" s="185">
        <f t="shared" si="40"/>
        <v>16.349999999999994</v>
      </c>
      <c r="I138" s="185">
        <f t="shared" si="40"/>
        <v>119.849</v>
      </c>
      <c r="J138" s="185">
        <f t="shared" si="40"/>
        <v>675.85700000000008</v>
      </c>
      <c r="K138" s="186"/>
      <c r="L138" s="185">
        <f t="shared" ref="L138" si="41">SUM(L129:L137)</f>
        <v>91.74</v>
      </c>
    </row>
    <row r="139" spans="1:12" ht="15.75" thickBot="1" x14ac:dyDescent="0.25">
      <c r="A139" s="32">
        <f>A120</f>
        <v>2</v>
      </c>
      <c r="B139" s="32">
        <f>B120</f>
        <v>2</v>
      </c>
      <c r="C139" s="215" t="s">
        <v>4</v>
      </c>
      <c r="D139" s="216"/>
      <c r="E139" s="30"/>
      <c r="F139" s="31">
        <f>F128+F138</f>
        <v>1626</v>
      </c>
      <c r="G139" s="182">
        <f t="shared" ref="G139" si="42">G128+G138</f>
        <v>47.297000000000004</v>
      </c>
      <c r="H139" s="182">
        <f t="shared" ref="H139" si="43">H128+H138</f>
        <v>44.149999999999991</v>
      </c>
      <c r="I139" s="182">
        <f t="shared" ref="I139" si="44">I128+I138</f>
        <v>232.63900000000001</v>
      </c>
      <c r="J139" s="182">
        <f t="shared" ref="J139:L139" si="45">J128+J138</f>
        <v>1445.2570000000001</v>
      </c>
      <c r="K139" s="182"/>
      <c r="L139" s="182">
        <f t="shared" si="45"/>
        <v>175.1</v>
      </c>
    </row>
    <row r="140" spans="1:12" ht="30" x14ac:dyDescent="0.25">
      <c r="A140" s="20">
        <v>2</v>
      </c>
      <c r="B140" s="21">
        <v>3</v>
      </c>
      <c r="C140" s="22" t="s">
        <v>20</v>
      </c>
      <c r="D140" s="5" t="s">
        <v>21</v>
      </c>
      <c r="E140" s="139" t="s">
        <v>135</v>
      </c>
      <c r="F140" s="141">
        <v>250</v>
      </c>
      <c r="G140" s="193">
        <v>9.73</v>
      </c>
      <c r="H140" s="142">
        <v>11.69</v>
      </c>
      <c r="I140" s="194">
        <v>23.69</v>
      </c>
      <c r="J140" s="142">
        <v>296</v>
      </c>
      <c r="K140" s="150" t="s">
        <v>136</v>
      </c>
      <c r="L140" s="143">
        <v>48.52</v>
      </c>
    </row>
    <row r="141" spans="1:12" ht="15.75" customHeight="1" x14ac:dyDescent="0.25">
      <c r="A141" s="23"/>
      <c r="B141" s="15"/>
      <c r="C141" s="11"/>
      <c r="D141" s="6"/>
      <c r="E141" s="39"/>
      <c r="F141" s="40"/>
      <c r="G141" s="187"/>
      <c r="H141" s="187"/>
      <c r="I141" s="187"/>
      <c r="J141" s="187"/>
      <c r="K141" s="188"/>
      <c r="L141" s="187"/>
    </row>
    <row r="142" spans="1:12" ht="15" x14ac:dyDescent="0.25">
      <c r="A142" s="23"/>
      <c r="B142" s="15"/>
      <c r="C142" s="11"/>
      <c r="D142" s="7" t="s">
        <v>22</v>
      </c>
      <c r="E142" s="127" t="s">
        <v>114</v>
      </c>
      <c r="F142" s="40">
        <v>180</v>
      </c>
      <c r="G142" s="187">
        <v>3.67</v>
      </c>
      <c r="H142" s="187">
        <v>3.19</v>
      </c>
      <c r="I142" s="187">
        <v>15.82</v>
      </c>
      <c r="J142" s="187">
        <v>106</v>
      </c>
      <c r="K142" s="144" t="s">
        <v>115</v>
      </c>
      <c r="L142" s="187">
        <v>8.23</v>
      </c>
    </row>
    <row r="143" spans="1:12" ht="15" x14ac:dyDescent="0.25">
      <c r="A143" s="23"/>
      <c r="B143" s="15"/>
      <c r="C143" s="11"/>
      <c r="D143" s="7" t="s">
        <v>23</v>
      </c>
      <c r="E143" s="118" t="s">
        <v>44</v>
      </c>
      <c r="F143" s="125">
        <v>40</v>
      </c>
      <c r="G143" s="144">
        <v>2.96</v>
      </c>
      <c r="H143" s="144">
        <v>0.36</v>
      </c>
      <c r="I143" s="145">
        <v>19.64</v>
      </c>
      <c r="J143" s="144">
        <v>93.78</v>
      </c>
      <c r="K143" s="188" t="s">
        <v>42</v>
      </c>
      <c r="L143" s="123">
        <v>2.23</v>
      </c>
    </row>
    <row r="144" spans="1:12" ht="15" x14ac:dyDescent="0.25">
      <c r="A144" s="23"/>
      <c r="B144" s="15"/>
      <c r="C144" s="11"/>
      <c r="D144" s="7" t="s">
        <v>24</v>
      </c>
      <c r="E144" s="39"/>
      <c r="F144" s="40"/>
      <c r="G144" s="187"/>
      <c r="H144" s="187"/>
      <c r="I144" s="187"/>
      <c r="J144" s="187"/>
      <c r="K144" s="188"/>
      <c r="L144" s="187"/>
    </row>
    <row r="145" spans="1:12" ht="15" x14ac:dyDescent="0.25">
      <c r="A145" s="23"/>
      <c r="B145" s="15"/>
      <c r="C145" s="11"/>
      <c r="D145" s="6" t="s">
        <v>26</v>
      </c>
      <c r="E145" s="140" t="s">
        <v>180</v>
      </c>
      <c r="F145" s="40">
        <v>60</v>
      </c>
      <c r="G145" s="187">
        <v>1.42</v>
      </c>
      <c r="H145" s="187">
        <v>0.01</v>
      </c>
      <c r="I145" s="187">
        <v>13.72</v>
      </c>
      <c r="J145" s="187">
        <v>111.18</v>
      </c>
      <c r="K145" s="155" t="s">
        <v>181</v>
      </c>
      <c r="L145" s="187">
        <v>6.4</v>
      </c>
    </row>
    <row r="146" spans="1:12" ht="15" x14ac:dyDescent="0.25">
      <c r="A146" s="23"/>
      <c r="B146" s="15"/>
      <c r="C146" s="11"/>
      <c r="D146" s="6" t="s">
        <v>23</v>
      </c>
      <c r="E146" s="127" t="s">
        <v>53</v>
      </c>
      <c r="F146" s="40">
        <v>20</v>
      </c>
      <c r="G146" s="187">
        <v>1.36</v>
      </c>
      <c r="H146" s="187">
        <v>0.24</v>
      </c>
      <c r="I146" s="187">
        <v>6.72</v>
      </c>
      <c r="J146" s="187">
        <v>34</v>
      </c>
      <c r="K146" s="188" t="s">
        <v>42</v>
      </c>
      <c r="L146" s="187">
        <v>1.37</v>
      </c>
    </row>
    <row r="147" spans="1:12" ht="15.75" thickBot="1" x14ac:dyDescent="0.3">
      <c r="A147" s="24"/>
      <c r="B147" s="17"/>
      <c r="C147" s="8"/>
      <c r="D147" s="18" t="s">
        <v>33</v>
      </c>
      <c r="E147" s="9"/>
      <c r="F147" s="184">
        <f>SUM(F140:F146)</f>
        <v>550</v>
      </c>
      <c r="G147" s="185">
        <f t="shared" ref="G147:J147" si="46">SUM(G140:G146)</f>
        <v>19.14</v>
      </c>
      <c r="H147" s="185">
        <f t="shared" si="46"/>
        <v>15.489999999999998</v>
      </c>
      <c r="I147" s="185">
        <f t="shared" si="46"/>
        <v>79.59</v>
      </c>
      <c r="J147" s="185">
        <f t="shared" si="46"/>
        <v>640.96</v>
      </c>
      <c r="K147" s="186"/>
      <c r="L147" s="185">
        <f t="shared" ref="L147" si="47">SUM(L140:L146)</f>
        <v>66.75</v>
      </c>
    </row>
    <row r="148" spans="1:12" ht="15" x14ac:dyDescent="0.25">
      <c r="A148" s="25">
        <f>A140</f>
        <v>2</v>
      </c>
      <c r="B148" s="13">
        <f>B140</f>
        <v>3</v>
      </c>
      <c r="C148" s="10" t="s">
        <v>25</v>
      </c>
      <c r="D148" s="7" t="s">
        <v>26</v>
      </c>
      <c r="E148" s="127" t="s">
        <v>167</v>
      </c>
      <c r="F148" s="146">
        <v>60</v>
      </c>
      <c r="G148" s="134">
        <v>1.2</v>
      </c>
      <c r="H148" s="134">
        <v>0.2</v>
      </c>
      <c r="I148" s="135">
        <v>6.1</v>
      </c>
      <c r="J148" s="134">
        <v>31.3</v>
      </c>
      <c r="K148" s="144" t="s">
        <v>173</v>
      </c>
      <c r="L148" s="148">
        <v>13.26</v>
      </c>
    </row>
    <row r="149" spans="1:12" ht="15" x14ac:dyDescent="0.25">
      <c r="A149" s="23"/>
      <c r="B149" s="15"/>
      <c r="C149" s="11"/>
      <c r="D149" s="7" t="s">
        <v>27</v>
      </c>
      <c r="E149" s="127" t="s">
        <v>137</v>
      </c>
      <c r="F149" s="125">
        <v>200</v>
      </c>
      <c r="G149" s="151">
        <v>2.85</v>
      </c>
      <c r="H149" s="151">
        <v>3.67</v>
      </c>
      <c r="I149" s="152">
        <v>15.03</v>
      </c>
      <c r="J149" s="151">
        <v>115</v>
      </c>
      <c r="K149" s="144" t="s">
        <v>49</v>
      </c>
      <c r="L149" s="149">
        <v>7.51</v>
      </c>
    </row>
    <row r="150" spans="1:12" ht="15" x14ac:dyDescent="0.25">
      <c r="A150" s="23"/>
      <c r="B150" s="15"/>
      <c r="C150" s="11"/>
      <c r="D150" s="7" t="s">
        <v>28</v>
      </c>
      <c r="E150" s="139" t="s">
        <v>138</v>
      </c>
      <c r="F150" s="147">
        <v>90</v>
      </c>
      <c r="G150" s="144">
        <v>12</v>
      </c>
      <c r="H150" s="144">
        <v>21.28</v>
      </c>
      <c r="I150" s="145">
        <v>10.57</v>
      </c>
      <c r="J150" s="144">
        <v>282</v>
      </c>
      <c r="K150" s="150" t="s">
        <v>139</v>
      </c>
      <c r="L150" s="144">
        <v>33.619999999999997</v>
      </c>
    </row>
    <row r="151" spans="1:12" ht="15" x14ac:dyDescent="0.25">
      <c r="A151" s="23"/>
      <c r="B151" s="15"/>
      <c r="C151" s="11"/>
      <c r="D151" s="7" t="s">
        <v>29</v>
      </c>
      <c r="E151" s="127" t="s">
        <v>91</v>
      </c>
      <c r="F151" s="125">
        <v>150</v>
      </c>
      <c r="G151" s="144">
        <v>3.105</v>
      </c>
      <c r="H151" s="144">
        <v>4.8600000000000003</v>
      </c>
      <c r="I151" s="145">
        <v>14.145</v>
      </c>
      <c r="J151" s="144">
        <v>112.5</v>
      </c>
      <c r="K151" s="144" t="s">
        <v>95</v>
      </c>
      <c r="L151" s="150">
        <v>14.03</v>
      </c>
    </row>
    <row r="152" spans="1:12" ht="15" x14ac:dyDescent="0.25">
      <c r="A152" s="23"/>
      <c r="B152" s="15"/>
      <c r="C152" s="11"/>
      <c r="D152" s="7" t="s">
        <v>30</v>
      </c>
      <c r="E152" s="118" t="s">
        <v>110</v>
      </c>
      <c r="F152" s="125">
        <v>180</v>
      </c>
      <c r="G152" s="144">
        <v>0.61</v>
      </c>
      <c r="H152" s="144">
        <v>0.25</v>
      </c>
      <c r="I152" s="145">
        <v>18.68</v>
      </c>
      <c r="J152" s="144">
        <v>79.2</v>
      </c>
      <c r="K152" s="144" t="s">
        <v>140</v>
      </c>
      <c r="L152" s="144">
        <v>3.83</v>
      </c>
    </row>
    <row r="153" spans="1:12" ht="15" x14ac:dyDescent="0.25">
      <c r="A153" s="23"/>
      <c r="B153" s="15"/>
      <c r="C153" s="11"/>
      <c r="D153" s="7" t="s">
        <v>31</v>
      </c>
      <c r="E153" s="118" t="s">
        <v>44</v>
      </c>
      <c r="F153" s="125">
        <v>44</v>
      </c>
      <c r="G153" s="144">
        <v>3.26</v>
      </c>
      <c r="H153" s="144">
        <v>0.4</v>
      </c>
      <c r="I153" s="145">
        <v>21.6</v>
      </c>
      <c r="J153" s="144">
        <v>103.16</v>
      </c>
      <c r="K153" s="188" t="s">
        <v>42</v>
      </c>
      <c r="L153" s="144">
        <v>2.5099999999999998</v>
      </c>
    </row>
    <row r="154" spans="1:12" ht="15" x14ac:dyDescent="0.25">
      <c r="A154" s="23"/>
      <c r="B154" s="15"/>
      <c r="C154" s="11"/>
      <c r="D154" s="7" t="s">
        <v>32</v>
      </c>
      <c r="E154" s="153" t="s">
        <v>53</v>
      </c>
      <c r="F154" s="125">
        <v>28</v>
      </c>
      <c r="G154" s="144">
        <v>1.9039999999999999</v>
      </c>
      <c r="H154" s="144">
        <v>0.33600000000000002</v>
      </c>
      <c r="I154" s="145">
        <v>9.41</v>
      </c>
      <c r="J154" s="144">
        <v>48</v>
      </c>
      <c r="K154" s="188" t="s">
        <v>42</v>
      </c>
      <c r="L154" s="144">
        <v>1.92</v>
      </c>
    </row>
    <row r="155" spans="1:12" ht="15" x14ac:dyDescent="0.25">
      <c r="A155" s="23"/>
      <c r="B155" s="15"/>
      <c r="C155" s="11"/>
      <c r="D155" s="6" t="s">
        <v>82</v>
      </c>
      <c r="E155" s="154" t="s">
        <v>81</v>
      </c>
      <c r="F155" s="137">
        <v>200</v>
      </c>
      <c r="G155" s="155">
        <v>6</v>
      </c>
      <c r="H155" s="155">
        <v>6.4</v>
      </c>
      <c r="I155" s="156">
        <v>9.4</v>
      </c>
      <c r="J155" s="155">
        <v>120</v>
      </c>
      <c r="K155" s="188" t="s">
        <v>42</v>
      </c>
      <c r="L155" s="155">
        <v>30.2</v>
      </c>
    </row>
    <row r="156" spans="1:12" ht="15" x14ac:dyDescent="0.25">
      <c r="A156" s="24"/>
      <c r="B156" s="17"/>
      <c r="C156" s="8"/>
      <c r="D156" s="18" t="s">
        <v>33</v>
      </c>
      <c r="E156" s="9"/>
      <c r="F156" s="184">
        <f>SUM(F148:F155)</f>
        <v>952</v>
      </c>
      <c r="G156" s="185">
        <f>SUM(G148:G155)</f>
        <v>30.928999999999998</v>
      </c>
      <c r="H156" s="185">
        <f>SUM(H148:H155)</f>
        <v>37.396000000000001</v>
      </c>
      <c r="I156" s="185">
        <f>SUM(I148:I155)</f>
        <v>104.935</v>
      </c>
      <c r="J156" s="185">
        <f>SUM(J148:J155)</f>
        <v>891.16</v>
      </c>
      <c r="K156" s="186"/>
      <c r="L156" s="185">
        <f>SUM(L148:L155)</f>
        <v>106.88000000000001</v>
      </c>
    </row>
    <row r="157" spans="1:12" ht="15.75" thickBot="1" x14ac:dyDescent="0.25">
      <c r="A157" s="28">
        <f>A140</f>
        <v>2</v>
      </c>
      <c r="B157" s="29">
        <f>B140</f>
        <v>3</v>
      </c>
      <c r="C157" s="215" t="s">
        <v>4</v>
      </c>
      <c r="D157" s="216"/>
      <c r="E157" s="30"/>
      <c r="F157" s="31">
        <f>F147+F156</f>
        <v>1502</v>
      </c>
      <c r="G157" s="182">
        <f>G147+G156</f>
        <v>50.069000000000003</v>
      </c>
      <c r="H157" s="182">
        <f>H147+H156</f>
        <v>52.885999999999996</v>
      </c>
      <c r="I157" s="182">
        <f>I147+I156</f>
        <v>184.52500000000001</v>
      </c>
      <c r="J157" s="182">
        <f>J147+J156</f>
        <v>1532.12</v>
      </c>
      <c r="K157" s="182"/>
      <c r="L157" s="182">
        <f>L147+L156</f>
        <v>173.63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118" t="s">
        <v>141</v>
      </c>
      <c r="F158" s="125">
        <v>240</v>
      </c>
      <c r="G158" s="150">
        <v>9.94</v>
      </c>
      <c r="H158" s="150">
        <v>9.0399999999999991</v>
      </c>
      <c r="I158" s="157">
        <v>48.79</v>
      </c>
      <c r="J158" s="150">
        <v>309.95</v>
      </c>
      <c r="K158" s="144" t="s">
        <v>142</v>
      </c>
      <c r="L158" s="143">
        <v>47.99</v>
      </c>
    </row>
    <row r="159" spans="1:12" ht="15" x14ac:dyDescent="0.25">
      <c r="A159" s="23"/>
      <c r="B159" s="15"/>
      <c r="C159" s="11"/>
      <c r="D159" s="189" t="s">
        <v>26</v>
      </c>
      <c r="E159" s="127" t="s">
        <v>60</v>
      </c>
      <c r="F159" s="160">
        <v>60</v>
      </c>
      <c r="G159" s="144">
        <v>0.78</v>
      </c>
      <c r="H159" s="144">
        <v>1.95</v>
      </c>
      <c r="I159" s="145">
        <v>3.87</v>
      </c>
      <c r="J159" s="144">
        <v>36.24</v>
      </c>
      <c r="K159" s="144" t="s">
        <v>61</v>
      </c>
      <c r="L159" s="195">
        <v>4.13</v>
      </c>
    </row>
    <row r="160" spans="1:12" ht="15" x14ac:dyDescent="0.25">
      <c r="A160" s="23"/>
      <c r="B160" s="15"/>
      <c r="C160" s="11"/>
      <c r="D160" s="7" t="s">
        <v>22</v>
      </c>
      <c r="E160" s="118" t="s">
        <v>96</v>
      </c>
      <c r="F160" s="125">
        <v>180</v>
      </c>
      <c r="G160" s="144">
        <v>0.13</v>
      </c>
      <c r="H160" s="144">
        <v>7.0000000000000007E-2</v>
      </c>
      <c r="I160" s="145">
        <v>22.03</v>
      </c>
      <c r="J160" s="144">
        <v>102.6</v>
      </c>
      <c r="K160" s="144" t="s">
        <v>97</v>
      </c>
      <c r="L160" s="143">
        <v>8.33</v>
      </c>
    </row>
    <row r="161" spans="1:12" ht="15" x14ac:dyDescent="0.25">
      <c r="A161" s="23"/>
      <c r="B161" s="15"/>
      <c r="C161" s="11"/>
      <c r="D161" s="7" t="s">
        <v>23</v>
      </c>
      <c r="E161" s="118" t="s">
        <v>44</v>
      </c>
      <c r="F161" s="125">
        <v>40</v>
      </c>
      <c r="G161" s="144">
        <v>2.96</v>
      </c>
      <c r="H161" s="144">
        <v>0.36</v>
      </c>
      <c r="I161" s="145">
        <v>19.64</v>
      </c>
      <c r="J161" s="144">
        <v>93.78</v>
      </c>
      <c r="K161" s="188" t="s">
        <v>42</v>
      </c>
      <c r="L161" s="143">
        <v>2.2799999999999998</v>
      </c>
    </row>
    <row r="162" spans="1:12" ht="15" x14ac:dyDescent="0.25">
      <c r="A162" s="23"/>
      <c r="B162" s="15"/>
      <c r="C162" s="11"/>
      <c r="D162" s="7" t="s">
        <v>24</v>
      </c>
      <c r="E162" s="127"/>
      <c r="F162" s="125"/>
      <c r="G162" s="158"/>
      <c r="H162" s="126"/>
      <c r="I162" s="159"/>
      <c r="J162" s="126"/>
      <c r="K162" s="144"/>
      <c r="L162" s="126"/>
    </row>
    <row r="163" spans="1:12" ht="15" x14ac:dyDescent="0.25">
      <c r="A163" s="23"/>
      <c r="B163" s="15"/>
      <c r="C163" s="11"/>
      <c r="D163" s="6" t="s">
        <v>23</v>
      </c>
      <c r="E163" s="127" t="s">
        <v>53</v>
      </c>
      <c r="F163" s="125">
        <v>20</v>
      </c>
      <c r="G163" s="144">
        <v>1.36</v>
      </c>
      <c r="H163" s="144">
        <v>0.24</v>
      </c>
      <c r="I163" s="145">
        <v>6.72</v>
      </c>
      <c r="J163" s="144">
        <v>34</v>
      </c>
      <c r="K163" s="188" t="s">
        <v>42</v>
      </c>
      <c r="L163" s="143">
        <v>1.37</v>
      </c>
    </row>
    <row r="164" spans="1:12" ht="15.75" thickBot="1" x14ac:dyDescent="0.3">
      <c r="A164" s="24"/>
      <c r="B164" s="17"/>
      <c r="C164" s="8"/>
      <c r="D164" s="18" t="s">
        <v>33</v>
      </c>
      <c r="E164" s="9"/>
      <c r="F164" s="184">
        <f>SUM(F158:F163)</f>
        <v>540</v>
      </c>
      <c r="G164" s="185">
        <f>SUM(G158:G163)</f>
        <v>15.169999999999998</v>
      </c>
      <c r="H164" s="185">
        <f>SUM(H158:H163)</f>
        <v>11.659999999999998</v>
      </c>
      <c r="I164" s="185">
        <f>SUM(I158:I163)</f>
        <v>101.05</v>
      </c>
      <c r="J164" s="185">
        <f>SUM(J158:J163)</f>
        <v>576.56999999999994</v>
      </c>
      <c r="K164" s="186"/>
      <c r="L164" s="185">
        <f>SUM(L158:L163)</f>
        <v>64.100000000000009</v>
      </c>
    </row>
    <row r="165" spans="1:12" ht="15" x14ac:dyDescent="0.25">
      <c r="A165" s="25">
        <f>A158</f>
        <v>2</v>
      </c>
      <c r="B165" s="13">
        <f>B158</f>
        <v>4</v>
      </c>
      <c r="C165" s="10" t="s">
        <v>25</v>
      </c>
      <c r="D165" s="7" t="s">
        <v>26</v>
      </c>
      <c r="E165" s="161"/>
      <c r="F165" s="164"/>
      <c r="G165" s="165"/>
      <c r="H165" s="165"/>
      <c r="I165" s="166"/>
      <c r="J165" s="165"/>
      <c r="K165" s="134"/>
      <c r="L165" s="132"/>
    </row>
    <row r="166" spans="1:12" ht="15" x14ac:dyDescent="0.25">
      <c r="A166" s="23"/>
      <c r="B166" s="15"/>
      <c r="C166" s="11"/>
      <c r="D166" s="7" t="s">
        <v>27</v>
      </c>
      <c r="E166" s="127" t="s">
        <v>143</v>
      </c>
      <c r="F166" s="125">
        <v>225</v>
      </c>
      <c r="G166" s="144">
        <v>1.42</v>
      </c>
      <c r="H166" s="144">
        <v>3.96</v>
      </c>
      <c r="I166" s="145">
        <v>6.32</v>
      </c>
      <c r="J166" s="144">
        <v>70</v>
      </c>
      <c r="K166" s="144" t="s">
        <v>146</v>
      </c>
      <c r="L166" s="143">
        <v>14.32</v>
      </c>
    </row>
    <row r="167" spans="1:12" ht="15" x14ac:dyDescent="0.25">
      <c r="A167" s="23"/>
      <c r="B167" s="15"/>
      <c r="C167" s="11"/>
      <c r="D167" s="7" t="s">
        <v>28</v>
      </c>
      <c r="E167" s="118" t="s">
        <v>144</v>
      </c>
      <c r="F167" s="125">
        <v>200</v>
      </c>
      <c r="G167" s="144">
        <v>17.8</v>
      </c>
      <c r="H167" s="144">
        <v>12.7</v>
      </c>
      <c r="I167" s="145">
        <v>21.27</v>
      </c>
      <c r="J167" s="144">
        <v>241</v>
      </c>
      <c r="K167" s="144" t="s">
        <v>147</v>
      </c>
      <c r="L167" s="143">
        <v>51.73</v>
      </c>
    </row>
    <row r="168" spans="1:12" ht="15" x14ac:dyDescent="0.25">
      <c r="A168" s="23"/>
      <c r="B168" s="15"/>
      <c r="C168" s="11"/>
      <c r="D168" s="7" t="s">
        <v>29</v>
      </c>
      <c r="E168" s="39"/>
      <c r="F168" s="40"/>
      <c r="G168" s="187"/>
      <c r="H168" s="187"/>
      <c r="I168" s="187"/>
      <c r="J168" s="187"/>
      <c r="K168" s="188"/>
      <c r="L168" s="187"/>
    </row>
    <row r="169" spans="1:12" ht="15" x14ac:dyDescent="0.25">
      <c r="A169" s="23"/>
      <c r="B169" s="15"/>
      <c r="C169" s="11"/>
      <c r="D169" s="7" t="s">
        <v>30</v>
      </c>
      <c r="E169" s="162" t="s">
        <v>124</v>
      </c>
      <c r="F169" s="137">
        <v>200</v>
      </c>
      <c r="G169" s="155">
        <v>1</v>
      </c>
      <c r="H169" s="155">
        <v>0</v>
      </c>
      <c r="I169" s="156">
        <v>20</v>
      </c>
      <c r="J169" s="155">
        <v>42</v>
      </c>
      <c r="K169" s="188" t="s">
        <v>42</v>
      </c>
      <c r="L169" s="167">
        <v>9.5</v>
      </c>
    </row>
    <row r="170" spans="1:12" ht="15" x14ac:dyDescent="0.25">
      <c r="A170" s="23"/>
      <c r="B170" s="15"/>
      <c r="C170" s="11"/>
      <c r="D170" s="7" t="s">
        <v>31</v>
      </c>
      <c r="E170" s="118" t="s">
        <v>44</v>
      </c>
      <c r="F170" s="125">
        <v>45</v>
      </c>
      <c r="G170" s="144">
        <v>3.33</v>
      </c>
      <c r="H170" s="144">
        <v>0.4</v>
      </c>
      <c r="I170" s="145">
        <v>23.74</v>
      </c>
      <c r="J170" s="144">
        <v>106</v>
      </c>
      <c r="K170" s="188" t="s">
        <v>42</v>
      </c>
      <c r="L170" s="143">
        <v>2.57</v>
      </c>
    </row>
    <row r="171" spans="1:12" ht="15" x14ac:dyDescent="0.25">
      <c r="A171" s="23"/>
      <c r="B171" s="15"/>
      <c r="C171" s="11"/>
      <c r="D171" s="7" t="s">
        <v>32</v>
      </c>
      <c r="E171" s="127" t="s">
        <v>53</v>
      </c>
      <c r="F171" s="125">
        <v>28</v>
      </c>
      <c r="G171" s="144">
        <v>1.9039999999999999</v>
      </c>
      <c r="H171" s="144">
        <v>0.33600000000000002</v>
      </c>
      <c r="I171" s="145">
        <v>9.4079999999999995</v>
      </c>
      <c r="J171" s="144">
        <v>48</v>
      </c>
      <c r="K171" s="188" t="s">
        <v>42</v>
      </c>
      <c r="L171" s="143">
        <v>1.92</v>
      </c>
    </row>
    <row r="172" spans="1:12" ht="15" x14ac:dyDescent="0.25">
      <c r="A172" s="23"/>
      <c r="B172" s="15"/>
      <c r="C172" s="11"/>
      <c r="D172" s="6" t="s">
        <v>187</v>
      </c>
      <c r="E172" s="163" t="s">
        <v>145</v>
      </c>
      <c r="F172" s="125">
        <v>75</v>
      </c>
      <c r="G172" s="144">
        <v>9.2200000000000006</v>
      </c>
      <c r="H172" s="144">
        <v>5.48</v>
      </c>
      <c r="I172" s="145">
        <v>29.18</v>
      </c>
      <c r="J172" s="144">
        <v>202</v>
      </c>
      <c r="K172" s="144" t="s">
        <v>148</v>
      </c>
      <c r="L172" s="143">
        <v>11</v>
      </c>
    </row>
    <row r="173" spans="1:12" ht="15" x14ac:dyDescent="0.25">
      <c r="A173" s="24"/>
      <c r="B173" s="17"/>
      <c r="C173" s="8"/>
      <c r="D173" s="18" t="s">
        <v>33</v>
      </c>
      <c r="E173" s="9"/>
      <c r="F173" s="184">
        <f>SUM(F165:F172)</f>
        <v>773</v>
      </c>
      <c r="G173" s="185">
        <f>SUM(G165:G172)</f>
        <v>34.673999999999999</v>
      </c>
      <c r="H173" s="185">
        <f>SUM(H165:H172)</f>
        <v>22.875999999999998</v>
      </c>
      <c r="I173" s="185">
        <f>SUM(I165:I172)</f>
        <v>109.91800000000001</v>
      </c>
      <c r="J173" s="185">
        <f>SUM(J165:J172)</f>
        <v>709</v>
      </c>
      <c r="K173" s="186"/>
      <c r="L173" s="185">
        <f>SUM(L165:L172)</f>
        <v>91.039999999999992</v>
      </c>
    </row>
    <row r="174" spans="1:12" ht="15.75" thickBot="1" x14ac:dyDescent="0.25">
      <c r="A174" s="28">
        <f>A158</f>
        <v>2</v>
      </c>
      <c r="B174" s="29">
        <f>B158</f>
        <v>4</v>
      </c>
      <c r="C174" s="215" t="s">
        <v>4</v>
      </c>
      <c r="D174" s="216"/>
      <c r="E174" s="30"/>
      <c r="F174" s="31">
        <f>F164+F173</f>
        <v>1313</v>
      </c>
      <c r="G174" s="182">
        <f>G164+G173</f>
        <v>49.843999999999994</v>
      </c>
      <c r="H174" s="182">
        <f>H164+H173</f>
        <v>34.535999999999994</v>
      </c>
      <c r="I174" s="182">
        <f>I164+I173</f>
        <v>210.96800000000002</v>
      </c>
      <c r="J174" s="182">
        <f>J164+J173</f>
        <v>1285.57</v>
      </c>
      <c r="K174" s="182"/>
      <c r="L174" s="182">
        <f>L164+L173</f>
        <v>155.13999999999999</v>
      </c>
    </row>
    <row r="175" spans="1:12" ht="30" x14ac:dyDescent="0.25">
      <c r="A175" s="20">
        <v>2</v>
      </c>
      <c r="B175" s="21">
        <v>5</v>
      </c>
      <c r="C175" s="22" t="s">
        <v>20</v>
      </c>
      <c r="D175" s="5" t="s">
        <v>21</v>
      </c>
      <c r="E175" s="168" t="s">
        <v>184</v>
      </c>
      <c r="F175" s="164">
        <v>240</v>
      </c>
      <c r="G175" s="134">
        <v>17.52</v>
      </c>
      <c r="H175" s="134">
        <v>25.8</v>
      </c>
      <c r="I175" s="135">
        <v>37.020000000000003</v>
      </c>
      <c r="J175" s="134">
        <v>450</v>
      </c>
      <c r="K175" s="165" t="s">
        <v>149</v>
      </c>
      <c r="L175" s="132">
        <v>38.159999999999997</v>
      </c>
    </row>
    <row r="176" spans="1:12" ht="15" x14ac:dyDescent="0.25">
      <c r="A176" s="23"/>
      <c r="B176" s="15"/>
      <c r="C176" s="11"/>
      <c r="D176" s="189" t="s">
        <v>26</v>
      </c>
      <c r="E176" s="39" t="s">
        <v>182</v>
      </c>
      <c r="F176" s="40">
        <v>60</v>
      </c>
      <c r="G176" s="187">
        <v>1.2</v>
      </c>
      <c r="H176" s="187">
        <v>0.2</v>
      </c>
      <c r="I176" s="187">
        <v>6.1</v>
      </c>
      <c r="J176" s="187">
        <v>31.3</v>
      </c>
      <c r="K176" s="188" t="s">
        <v>173</v>
      </c>
      <c r="L176" s="187">
        <v>13.26</v>
      </c>
    </row>
    <row r="177" spans="1:12" ht="15" x14ac:dyDescent="0.25">
      <c r="A177" s="23"/>
      <c r="B177" s="15"/>
      <c r="C177" s="11"/>
      <c r="D177" s="7" t="s">
        <v>22</v>
      </c>
      <c r="E177" s="127" t="s">
        <v>150</v>
      </c>
      <c r="F177" s="40">
        <v>180</v>
      </c>
      <c r="G177" s="187">
        <v>0.72</v>
      </c>
      <c r="H177" s="187">
        <v>0.18</v>
      </c>
      <c r="I177" s="187">
        <v>15.03</v>
      </c>
      <c r="J177" s="187">
        <v>60.03</v>
      </c>
      <c r="K177" s="144" t="s">
        <v>151</v>
      </c>
      <c r="L177" s="187">
        <v>4.53</v>
      </c>
    </row>
    <row r="178" spans="1:12" ht="15" x14ac:dyDescent="0.25">
      <c r="A178" s="23"/>
      <c r="B178" s="15"/>
      <c r="C178" s="11"/>
      <c r="D178" s="7" t="s">
        <v>23</v>
      </c>
      <c r="E178" s="118" t="s">
        <v>44</v>
      </c>
      <c r="F178" s="125">
        <v>40</v>
      </c>
      <c r="G178" s="123">
        <v>2.96</v>
      </c>
      <c r="H178" s="123">
        <v>0.36</v>
      </c>
      <c r="I178" s="124">
        <v>19.64</v>
      </c>
      <c r="J178" s="123">
        <v>93.78</v>
      </c>
      <c r="K178" s="188" t="s">
        <v>42</v>
      </c>
      <c r="L178" s="126">
        <v>2.2799999999999998</v>
      </c>
    </row>
    <row r="179" spans="1:12" ht="15" x14ac:dyDescent="0.25">
      <c r="A179" s="23"/>
      <c r="B179" s="15"/>
      <c r="C179" s="11"/>
      <c r="D179" s="7" t="s">
        <v>24</v>
      </c>
      <c r="E179" s="169" t="s">
        <v>152</v>
      </c>
      <c r="F179" s="125">
        <v>100</v>
      </c>
      <c r="G179" s="123">
        <v>0.4</v>
      </c>
      <c r="H179" s="123">
        <v>0.4</v>
      </c>
      <c r="I179" s="124">
        <v>9.8000000000000007</v>
      </c>
      <c r="J179" s="123">
        <v>47</v>
      </c>
      <c r="K179" s="144" t="s">
        <v>46</v>
      </c>
      <c r="L179" s="126">
        <v>6.88</v>
      </c>
    </row>
    <row r="180" spans="1:12" ht="15.75" customHeight="1" x14ac:dyDescent="0.25">
      <c r="A180" s="23"/>
      <c r="B180" s="15"/>
      <c r="C180" s="11"/>
      <c r="D180" s="6" t="s">
        <v>30</v>
      </c>
      <c r="E180" s="170" t="s">
        <v>183</v>
      </c>
      <c r="F180" s="125">
        <v>200</v>
      </c>
      <c r="G180" s="123">
        <v>6</v>
      </c>
      <c r="H180" s="123">
        <v>6.4</v>
      </c>
      <c r="I180" s="124">
        <v>9.4</v>
      </c>
      <c r="J180" s="123">
        <v>120</v>
      </c>
      <c r="K180" s="188" t="s">
        <v>42</v>
      </c>
      <c r="L180" s="126">
        <v>30.2</v>
      </c>
    </row>
    <row r="181" spans="1:12" ht="15.75" thickBot="1" x14ac:dyDescent="0.3">
      <c r="A181" s="24"/>
      <c r="B181" s="17"/>
      <c r="C181" s="8"/>
      <c r="D181" s="18" t="s">
        <v>33</v>
      </c>
      <c r="E181" s="9"/>
      <c r="F181" s="184">
        <f>SUM(F175:F180)</f>
        <v>820</v>
      </c>
      <c r="G181" s="185">
        <f>SUM(G175:G180)</f>
        <v>28.799999999999997</v>
      </c>
      <c r="H181" s="185">
        <f>SUM(H175:H180)</f>
        <v>33.339999999999996</v>
      </c>
      <c r="I181" s="185">
        <f>SUM(I175:I180)</f>
        <v>96.990000000000009</v>
      </c>
      <c r="J181" s="185">
        <f>SUM(J175:J180)</f>
        <v>802.11</v>
      </c>
      <c r="K181" s="186"/>
      <c r="L181" s="185">
        <f>L175+L176+L177+L178+L179+L180</f>
        <v>95.31</v>
      </c>
    </row>
    <row r="182" spans="1:12" ht="15" x14ac:dyDescent="0.25">
      <c r="A182" s="25">
        <f>A175</f>
        <v>2</v>
      </c>
      <c r="B182" s="13">
        <f>B175</f>
        <v>5</v>
      </c>
      <c r="C182" s="10" t="s">
        <v>25</v>
      </c>
      <c r="D182" s="7" t="s">
        <v>26</v>
      </c>
      <c r="E182" s="129" t="s">
        <v>88</v>
      </c>
      <c r="F182" s="130">
        <v>60</v>
      </c>
      <c r="G182" s="171">
        <v>2.8</v>
      </c>
      <c r="H182" s="171">
        <v>5.63</v>
      </c>
      <c r="I182" s="172">
        <v>4.3140000000000001</v>
      </c>
      <c r="J182" s="134">
        <v>79</v>
      </c>
      <c r="K182" s="134" t="s">
        <v>92</v>
      </c>
      <c r="L182" s="132">
        <v>7.81</v>
      </c>
    </row>
    <row r="183" spans="1:12" ht="15" x14ac:dyDescent="0.25">
      <c r="A183" s="23"/>
      <c r="B183" s="15"/>
      <c r="C183" s="11"/>
      <c r="D183" s="7" t="s">
        <v>27</v>
      </c>
      <c r="E183" s="118" t="s">
        <v>89</v>
      </c>
      <c r="F183" s="131">
        <v>200</v>
      </c>
      <c r="G183" s="123">
        <v>1.62</v>
      </c>
      <c r="H183" s="123">
        <v>4.08</v>
      </c>
      <c r="I183" s="124">
        <v>9.6</v>
      </c>
      <c r="J183" s="144">
        <v>84</v>
      </c>
      <c r="K183" s="144" t="s">
        <v>93</v>
      </c>
      <c r="L183" s="126">
        <v>8.36</v>
      </c>
    </row>
    <row r="184" spans="1:12" ht="15" x14ac:dyDescent="0.25">
      <c r="A184" s="23"/>
      <c r="B184" s="15"/>
      <c r="C184" s="11"/>
      <c r="D184" s="7" t="s">
        <v>28</v>
      </c>
      <c r="E184" s="118" t="s">
        <v>153</v>
      </c>
      <c r="F184" s="125">
        <v>90</v>
      </c>
      <c r="G184" s="144">
        <v>14.35</v>
      </c>
      <c r="H184" s="144">
        <v>17.78</v>
      </c>
      <c r="I184" s="145">
        <v>10.199999999999999</v>
      </c>
      <c r="J184" s="150">
        <v>198</v>
      </c>
      <c r="K184" s="144" t="s">
        <v>154</v>
      </c>
      <c r="L184" s="126">
        <v>42.17</v>
      </c>
    </row>
    <row r="185" spans="1:12" ht="15" x14ac:dyDescent="0.25">
      <c r="A185" s="23"/>
      <c r="B185" s="15"/>
      <c r="C185" s="11"/>
      <c r="D185" s="7" t="s">
        <v>29</v>
      </c>
      <c r="E185" s="127" t="s">
        <v>185</v>
      </c>
      <c r="F185" s="125">
        <v>150</v>
      </c>
      <c r="G185" s="144">
        <v>3.06</v>
      </c>
      <c r="H185" s="144">
        <v>4.8</v>
      </c>
      <c r="I185" s="145">
        <v>20.45</v>
      </c>
      <c r="J185" s="144">
        <v>137</v>
      </c>
      <c r="K185" s="144" t="s">
        <v>186</v>
      </c>
      <c r="L185" s="126">
        <v>8.31</v>
      </c>
    </row>
    <row r="186" spans="1:12" ht="15" x14ac:dyDescent="0.25">
      <c r="A186" s="23"/>
      <c r="B186" s="15"/>
      <c r="C186" s="11"/>
      <c r="D186" s="7" t="s">
        <v>30</v>
      </c>
      <c r="E186" s="169" t="s">
        <v>70</v>
      </c>
      <c r="F186" s="125">
        <v>200</v>
      </c>
      <c r="G186" s="123">
        <v>3.16</v>
      </c>
      <c r="H186" s="123">
        <v>2.68</v>
      </c>
      <c r="I186" s="124">
        <v>15.94</v>
      </c>
      <c r="J186" s="144">
        <v>50</v>
      </c>
      <c r="K186" s="144" t="s">
        <v>71</v>
      </c>
      <c r="L186" s="126">
        <v>8.1</v>
      </c>
    </row>
    <row r="187" spans="1:12" ht="15" x14ac:dyDescent="0.25">
      <c r="A187" s="23"/>
      <c r="B187" s="15"/>
      <c r="C187" s="11"/>
      <c r="D187" s="7" t="s">
        <v>31</v>
      </c>
      <c r="E187" s="118" t="s">
        <v>44</v>
      </c>
      <c r="F187" s="125">
        <v>48</v>
      </c>
      <c r="G187" s="123">
        <v>3.55</v>
      </c>
      <c r="H187" s="123">
        <v>0.43</v>
      </c>
      <c r="I187" s="124">
        <v>23.57</v>
      </c>
      <c r="J187" s="144">
        <v>112.53</v>
      </c>
      <c r="K187" s="188" t="s">
        <v>42</v>
      </c>
      <c r="L187" s="126">
        <v>2.7</v>
      </c>
    </row>
    <row r="188" spans="1:12" ht="15" x14ac:dyDescent="0.25">
      <c r="A188" s="23"/>
      <c r="B188" s="15"/>
      <c r="C188" s="11"/>
      <c r="D188" s="7" t="s">
        <v>32</v>
      </c>
      <c r="E188" s="127" t="s">
        <v>53</v>
      </c>
      <c r="F188" s="125">
        <v>28</v>
      </c>
      <c r="G188" s="144">
        <v>1.9039999999999999</v>
      </c>
      <c r="H188" s="144">
        <v>0.33600000000000002</v>
      </c>
      <c r="I188" s="145">
        <v>9.4079999999999995</v>
      </c>
      <c r="J188" s="144">
        <v>48</v>
      </c>
      <c r="K188" s="188" t="s">
        <v>42</v>
      </c>
      <c r="L188" s="126">
        <v>1.92</v>
      </c>
    </row>
    <row r="189" spans="1:12" ht="15" x14ac:dyDescent="0.25">
      <c r="A189" s="24"/>
      <c r="B189" s="17"/>
      <c r="C189" s="8"/>
      <c r="D189" s="18" t="s">
        <v>33</v>
      </c>
      <c r="E189" s="9"/>
      <c r="F189" s="184">
        <f>SUM(F182:F188)</f>
        <v>776</v>
      </c>
      <c r="G189" s="185">
        <f>SUM(G182:G188)</f>
        <v>30.443999999999999</v>
      </c>
      <c r="H189" s="185">
        <f>SUM(H182:H188)</f>
        <v>35.735999999999997</v>
      </c>
      <c r="I189" s="185">
        <f>SUM(I182:I188)</f>
        <v>93.481999999999985</v>
      </c>
      <c r="J189" s="185">
        <f>SUM(J182:J188)</f>
        <v>708.53</v>
      </c>
      <c r="K189" s="186"/>
      <c r="L189" s="185">
        <f>SUM(L182:L188)</f>
        <v>79.37</v>
      </c>
    </row>
    <row r="190" spans="1:12" ht="15.75" thickBot="1" x14ac:dyDescent="0.25">
      <c r="A190" s="28">
        <f>A175</f>
        <v>2</v>
      </c>
      <c r="B190" s="29">
        <f>B175</f>
        <v>5</v>
      </c>
      <c r="C190" s="215" t="s">
        <v>4</v>
      </c>
      <c r="D190" s="216"/>
      <c r="E190" s="30"/>
      <c r="F190" s="31">
        <f>F181+F189</f>
        <v>1596</v>
      </c>
      <c r="G190" s="182">
        <f>G181+G189</f>
        <v>59.244</v>
      </c>
      <c r="H190" s="182">
        <f>H181+H189</f>
        <v>69.075999999999993</v>
      </c>
      <c r="I190" s="182">
        <f>I181+I189</f>
        <v>190.47199999999998</v>
      </c>
      <c r="J190" s="182">
        <f>J181+J189</f>
        <v>1510.6399999999999</v>
      </c>
      <c r="K190" s="182"/>
      <c r="L190" s="182">
        <f>L181+L189</f>
        <v>174.68</v>
      </c>
    </row>
    <row r="191" spans="1:12" ht="13.5" thickBot="1" x14ac:dyDescent="0.25">
      <c r="A191" s="26"/>
      <c r="B191" s="27"/>
      <c r="C191" s="217" t="s">
        <v>5</v>
      </c>
      <c r="D191" s="217"/>
      <c r="E191" s="217"/>
      <c r="F191" s="33">
        <f>(F25+F44+F63+F81+F100+F119+F139+F157+F174+F190)/(IF(F25=0,0,1)+IF(F44=0,0,1)+IF(F63=0,0,1)+IF(F81=0,0,1)+IF(F100=0,0,1)+IF(F119=0,0,1)+IF(F139=0,0,1)+IF(F157=0,0,1)+IF(F174=0,0,1)+IF(F190=0,0,1))</f>
        <v>1496.1</v>
      </c>
      <c r="G191" s="213">
        <f>(G25+G44+G63+G81+G100+G119+G139+G157+G174+G190)/(IF(G25=0,0,1)+IF(G44=0,0,1)+IF(G63=0,0,1)+IF(G81=0,0,1)+IF(G100=0,0,1)+IF(G119=0,0,1)+IF(G139=0,0,1)+IF(G157=0,0,1)+IF(G174=0,0,1)+IF(G190=0,0,1))</f>
        <v>47.798631224689288</v>
      </c>
      <c r="H191" s="213">
        <f>(H25+H44+H63+H81+H100+H119+H139+H157+H174+H190)/(IF(H25=0,0,1)+IF(H44=0,0,1)+IF(H63=0,0,1)+IF(H81=0,0,1)+IF(H100=0,0,1)+IF(H119=0,0,1)+IF(H139=0,0,1)+IF(H157=0,0,1)+IF(H174=0,0,1)+IF(H190=0,0,1))</f>
        <v>47.362634529628068</v>
      </c>
      <c r="I191" s="213">
        <f>(I25+I44+I63+I81+I100+I119+I139+I157+I174+I190)/(IF(I25=0,0,1)+IF(I44=0,0,1)+IF(I63=0,0,1)+IF(I81=0,0,1)+IF(I100=0,0,1)+IF(I119=0,0,1)+IF(I139=0,0,1)+IF(I157=0,0,1)+IF(I174=0,0,1)+IF(I190=0,0,1))</f>
        <v>197.02372684448173</v>
      </c>
      <c r="J191" s="213">
        <f>(J25+J44+J63+J81+J100+J119+J139+J157+J174+J190)/(IF(J25=0,0,1)+IF(J44=0,0,1)+IF(J63=0,0,1)+IF(J81=0,0,1)+IF(J100=0,0,1)+IF(J119=0,0,1)+IF(J139=0,0,1)+IF(J157=0,0,1)+IF(J174=0,0,1)+IF(J190=0,0,1))</f>
        <v>1409.6617476190477</v>
      </c>
      <c r="K191" s="213"/>
      <c r="L191" s="213">
        <f>(L25+L44+L63+L81+L100+L119+L139+L157+L174+L190)/(IF(L25=0,0,1)+IF(L44=0,0,1)+IF(L63=0,0,1)+IF(L81=0,0,1)+IF(L100=0,0,1)+IF(L119=0,0,1)+IF(L139=0,0,1)+IF(L157=0,0,1)+IF(L174=0,0,1)+IF(L190=0,0,1))</f>
        <v>166.06</v>
      </c>
    </row>
  </sheetData>
  <mergeCells count="14">
    <mergeCell ref="H1:K1"/>
    <mergeCell ref="H2:K2"/>
    <mergeCell ref="C44:D44"/>
    <mergeCell ref="C63:D63"/>
    <mergeCell ref="C81:D81"/>
    <mergeCell ref="C1:E1"/>
    <mergeCell ref="C100:D100"/>
    <mergeCell ref="C25:D25"/>
    <mergeCell ref="C191:E191"/>
    <mergeCell ref="C190:D190"/>
    <mergeCell ref="C119:D119"/>
    <mergeCell ref="C139:D139"/>
    <mergeCell ref="C157:D157"/>
    <mergeCell ref="C174:D17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№30</cp:lastModifiedBy>
  <dcterms:created xsi:type="dcterms:W3CDTF">2022-05-16T14:23:56Z</dcterms:created>
  <dcterms:modified xsi:type="dcterms:W3CDTF">2023-11-30T05:32:52Z</dcterms:modified>
</cp:coreProperties>
</file>